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48DDB4AA-FA5C-4CA6-BABE-D77F79FD8DE3}" xr6:coauthVersionLast="47" xr6:coauthVersionMax="47" xr10:uidLastSave="{00000000-0000-0000-0000-000000000000}"/>
  <bookViews>
    <workbookView xWindow="-120" yWindow="-120" windowWidth="29040" windowHeight="17640" tabRatio="691" xr2:uid="{00000000-000D-0000-FFFF-FFFF00000000}"/>
  </bookViews>
  <sheets>
    <sheet name="Table 2.2" sheetId="31" r:id="rId1"/>
    <sheet name="Data 2.2" sheetId="33" r:id="rId2"/>
    <sheet name="Module1" sheetId="22" state="veryHidden" r:id="rId3"/>
    <sheet name="Module2" sheetId="23" state="veryHidden" r:id="rId4"/>
    <sheet name="Sheet1" sheetId="34" r:id="rId5"/>
  </sheets>
  <definedNames>
    <definedName name="_xlnm.Print_Area" localSheetId="0">'Table 2.2'!$A$1:$L$48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3" l="1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E28" i="31" s="1"/>
  <c r="F61" i="33"/>
  <c r="F27" i="31" s="1"/>
  <c r="F23" i="31"/>
  <c r="F19" i="31"/>
  <c r="D61" i="33"/>
  <c r="C61" i="33"/>
  <c r="E20" i="31"/>
  <c r="D27" i="31"/>
  <c r="D28" i="31"/>
  <c r="E60" i="33"/>
  <c r="C60" i="33"/>
  <c r="E24" i="31" s="1"/>
  <c r="D60" i="33"/>
  <c r="E61" i="33" l="1"/>
  <c r="G61" i="33"/>
  <c r="F31" i="31" s="1"/>
  <c r="G60" i="33"/>
  <c r="E32" i="31" s="1"/>
  <c r="E19" i="31"/>
  <c r="E59" i="33"/>
  <c r="E27" i="31"/>
  <c r="C59" i="33"/>
  <c r="E23" i="31" s="1"/>
  <c r="D59" i="33"/>
  <c r="G59" i="33" l="1"/>
  <c r="E31" i="31" s="1"/>
  <c r="D20" i="31"/>
  <c r="D58" i="33"/>
  <c r="C58" i="33"/>
  <c r="D24" i="31" s="1"/>
  <c r="D19" i="31" l="1"/>
  <c r="D57" i="33"/>
  <c r="C57" i="33"/>
  <c r="D23" i="31" s="1"/>
  <c r="G57" i="33" l="1"/>
  <c r="D31" i="31" s="1"/>
  <c r="E58" i="33"/>
  <c r="E57" i="33"/>
  <c r="G58" i="33"/>
  <c r="D32" i="31" s="1"/>
  <c r="C28" i="31"/>
  <c r="C20" i="31"/>
  <c r="G56" i="33"/>
  <c r="C32" i="31" s="1"/>
  <c r="E56" i="33"/>
  <c r="D56" i="33"/>
  <c r="C56" i="33"/>
  <c r="C24" i="31" s="1"/>
  <c r="C19" i="31" l="1"/>
  <c r="C27" i="31"/>
  <c r="C55" i="33"/>
  <c r="C23" i="31" s="1"/>
  <c r="D55" i="33"/>
  <c r="G55" i="33" l="1"/>
  <c r="C31" i="31" s="1"/>
  <c r="E55" i="33"/>
  <c r="B20" i="31"/>
  <c r="C54" i="33"/>
  <c r="B24" i="31" s="1"/>
  <c r="D54" i="33"/>
  <c r="E54" i="33" l="1"/>
  <c r="B28" i="31"/>
  <c r="G54" i="33"/>
  <c r="B32" i="31" s="1"/>
  <c r="B19" i="31"/>
  <c r="B27" i="31"/>
  <c r="D53" i="33"/>
  <c r="C53" i="33"/>
  <c r="B23" i="31" s="1"/>
  <c r="G53" i="33" l="1"/>
  <c r="B31" i="31" s="1"/>
  <c r="E53" i="33"/>
  <c r="D52" i="33"/>
  <c r="C52" i="33"/>
  <c r="G52" i="33" l="1"/>
  <c r="E52" i="33"/>
  <c r="C51" i="33"/>
  <c r="D51" i="33"/>
  <c r="G51" i="33" l="1"/>
  <c r="C50" i="33"/>
  <c r="D50" i="33"/>
  <c r="E51" i="33" l="1"/>
  <c r="E50" i="33"/>
  <c r="G50" i="33"/>
  <c r="C49" i="33" l="1"/>
  <c r="D49" i="33"/>
  <c r="E49" i="33"/>
  <c r="G49" i="33"/>
  <c r="C9" i="33" l="1"/>
  <c r="G48" i="33"/>
  <c r="E48" i="33"/>
  <c r="E47" i="33"/>
  <c r="D48" i="33"/>
  <c r="C48" i="33"/>
  <c r="C47" i="33"/>
  <c r="C46" i="33" l="1"/>
  <c r="C45" i="33"/>
  <c r="D47" i="33"/>
  <c r="D46" i="33"/>
  <c r="D45" i="33"/>
  <c r="D44" i="33"/>
  <c r="C44" i="33"/>
  <c r="D43" i="33"/>
  <c r="C43" i="33"/>
  <c r="E43" i="33"/>
  <c r="D42" i="33"/>
  <c r="C42" i="33"/>
  <c r="D41" i="33"/>
  <c r="C41" i="33"/>
  <c r="E41" i="33"/>
  <c r="D40" i="33"/>
  <c r="C40" i="33"/>
  <c r="D39" i="33"/>
  <c r="C39" i="33"/>
  <c r="D38" i="33"/>
  <c r="C38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D31" i="33"/>
  <c r="C31" i="33"/>
  <c r="D30" i="33"/>
  <c r="C30" i="33"/>
  <c r="D29" i="33"/>
  <c r="C29" i="33"/>
  <c r="D28" i="33"/>
  <c r="C28" i="33"/>
  <c r="D27" i="33"/>
  <c r="C27" i="33"/>
  <c r="D26" i="33"/>
  <c r="C26" i="33"/>
  <c r="D25" i="33"/>
  <c r="C25" i="33"/>
  <c r="D24" i="33"/>
  <c r="C24" i="33"/>
  <c r="D23" i="33"/>
  <c r="C23" i="33"/>
  <c r="D22" i="33"/>
  <c r="C22" i="33"/>
  <c r="D21" i="33"/>
  <c r="C21" i="33"/>
  <c r="D20" i="33"/>
  <c r="C20" i="33"/>
  <c r="D19" i="33"/>
  <c r="C19" i="33"/>
  <c r="D18" i="33"/>
  <c r="C18" i="33"/>
  <c r="D17" i="33"/>
  <c r="C17" i="33"/>
  <c r="D16" i="33"/>
  <c r="C16" i="33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D8" i="33"/>
  <c r="E9" i="33" l="1"/>
  <c r="E13" i="33"/>
  <c r="E17" i="33"/>
  <c r="E39" i="33"/>
  <c r="E20" i="33"/>
  <c r="E24" i="33"/>
  <c r="E28" i="33"/>
  <c r="E8" i="33"/>
  <c r="E34" i="33"/>
  <c r="E38" i="33"/>
  <c r="E16" i="33"/>
  <c r="G9" i="33"/>
  <c r="G21" i="33"/>
  <c r="G25" i="33"/>
  <c r="G47" i="33"/>
  <c r="E12" i="33"/>
  <c r="E29" i="33"/>
  <c r="E33" i="33"/>
  <c r="E45" i="33"/>
  <c r="E11" i="33"/>
  <c r="E23" i="33"/>
  <c r="E27" i="33"/>
  <c r="G27" i="33"/>
  <c r="E32" i="33"/>
  <c r="E36" i="33"/>
  <c r="E40" i="33"/>
  <c r="E44" i="33"/>
  <c r="G10" i="33"/>
  <c r="G15" i="33"/>
  <c r="G13" i="33"/>
  <c r="E19" i="33"/>
  <c r="G19" i="33"/>
  <c r="E25" i="33"/>
  <c r="E30" i="33"/>
  <c r="E35" i="33"/>
  <c r="G35" i="33"/>
  <c r="E46" i="33"/>
  <c r="G17" i="33"/>
  <c r="G23" i="33"/>
  <c r="G39" i="33"/>
  <c r="G11" i="33"/>
  <c r="G43" i="33"/>
  <c r="E15" i="33"/>
  <c r="E21" i="33"/>
  <c r="E31" i="33"/>
  <c r="G31" i="33"/>
  <c r="E37" i="33"/>
  <c r="E42" i="33"/>
  <c r="E10" i="33"/>
  <c r="G12" i="33"/>
  <c r="E14" i="33"/>
  <c r="G16" i="33"/>
  <c r="E18" i="33"/>
  <c r="G20" i="33"/>
  <c r="E22" i="33"/>
  <c r="G24" i="33"/>
  <c r="E26" i="33"/>
  <c r="G28" i="33"/>
  <c r="G32" i="33"/>
  <c r="G36" i="33"/>
  <c r="G40" i="33"/>
  <c r="G44" i="33"/>
  <c r="G29" i="33"/>
  <c r="G33" i="33"/>
  <c r="G37" i="33"/>
  <c r="G41" i="33"/>
  <c r="G45" i="33"/>
  <c r="G14" i="33"/>
  <c r="G18" i="33"/>
  <c r="G22" i="33"/>
  <c r="G26" i="33"/>
  <c r="G30" i="33"/>
  <c r="G34" i="33"/>
  <c r="G38" i="33"/>
  <c r="G42" i="33"/>
  <c r="G46" i="33"/>
</calcChain>
</file>

<file path=xl/sharedStrings.xml><?xml version="1.0" encoding="utf-8"?>
<sst xmlns="http://schemas.openxmlformats.org/spreadsheetml/2006/main" count="52" uniqueCount="43">
  <si>
    <t>Quarter</t>
  </si>
  <si>
    <t>Annual average</t>
  </si>
  <si>
    <t>Real MTAWE annual change – per cent</t>
  </si>
  <si>
    <t>Update</t>
  </si>
  <si>
    <t>Derived</t>
  </si>
  <si>
    <t>November</t>
  </si>
  <si>
    <t>May</t>
  </si>
  <si>
    <t>Original
$ per week</t>
  </si>
  <si>
    <t>CPI Index no.</t>
  </si>
  <si>
    <t xml:space="preserve">Sources: </t>
  </si>
  <si>
    <t>reference year 2011-12 =100</t>
  </si>
  <si>
    <t>Biannual Month</t>
  </si>
  <si>
    <t>6401.0: Tables 1&amp;2 (A2325846C) Index Numbers ;  All groups CPI ;  Australia ;</t>
  </si>
  <si>
    <t>Male Total Average Weekly Earnings</t>
  </si>
  <si>
    <t>6302.0: Table3 (A85002155K)</t>
  </si>
  <si>
    <t>2.2 Male Total Average Weekly Earnings</t>
  </si>
  <si>
    <t>Nominal</t>
  </si>
  <si>
    <t xml:space="preserve">Real
</t>
  </si>
  <si>
    <t xml:space="preserve">Real </t>
  </si>
  <si>
    <t>2.2 Male total average weekly earnings (MTAWE)</t>
  </si>
  <si>
    <t>2017–18</t>
  </si>
  <si>
    <t>2018–19</t>
  </si>
  <si>
    <t>Related publications</t>
  </si>
  <si>
    <r>
      <t>ABS,</t>
    </r>
    <r>
      <rPr>
        <i/>
        <sz val="8"/>
        <color rgb="FF398BCA"/>
        <rFont val="Calibri"/>
        <family val="2"/>
        <scheme val="minor"/>
      </rPr>
      <t xml:space="preserve"> Average weekly earnings</t>
    </r>
    <r>
      <rPr>
        <sz val="8"/>
        <color rgb="FF398BCA"/>
        <rFont val="Calibri"/>
        <family val="2"/>
        <scheme val="minor"/>
      </rPr>
      <t>, cat. no. 6302.0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</si>
  <si>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Consumer price index</t>
    </r>
    <r>
      <rPr>
        <sz val="8"/>
        <color rgb="FF398BCA"/>
        <rFont val="Calibri"/>
        <family val="2"/>
        <scheme val="minor"/>
      </rPr>
      <t>, cat. no. 6401.0</t>
    </r>
  </si>
  <si>
    <t>Current dollars and in real terms</t>
  </si>
  <si>
    <t>the Consumer Price Index (CPI).</t>
  </si>
  <si>
    <r>
      <t xml:space="preserve">ABS, </t>
    </r>
    <r>
      <rPr>
        <i/>
        <sz val="8"/>
        <color rgb="FF398BCA"/>
        <rFont val="Calibri"/>
        <family val="2"/>
        <scheme val="minor"/>
      </rPr>
      <t>Employee earnings and hours</t>
    </r>
    <r>
      <rPr>
        <sz val="8"/>
        <color rgb="FF398BCA"/>
        <rFont val="Calibri"/>
        <family val="2"/>
        <scheme val="minor"/>
      </rPr>
      <t>, cat. no. 6306.0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</si>
  <si>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Characteristics of employment</t>
    </r>
    <r>
      <rPr>
        <sz val="8"/>
        <color rgb="FF398BCA"/>
        <rFont val="Calibri"/>
        <family val="2"/>
        <scheme val="minor"/>
      </rPr>
      <t>, cat. no. 6333.0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</si>
  <si>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Labour price index</t>
    </r>
    <r>
      <rPr>
        <sz val="8"/>
        <color rgb="FF398BCA"/>
        <rFont val="Calibri"/>
        <family val="2"/>
        <scheme val="minor"/>
      </rPr>
      <t>, cat. no. 6345.0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</si>
  <si>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 xml:space="preserve">, cat. no. 5206.0 </t>
    </r>
  </si>
  <si>
    <t>Real annual change (%)</t>
  </si>
  <si>
    <t>Nominal annual change (%)</t>
  </si>
  <si>
    <t>Nominal MTAWE annual change – per cent</t>
  </si>
  <si>
    <t>2019–20</t>
  </si>
  <si>
    <t>Nominal MTAWE – $ per week (a)</t>
  </si>
  <si>
    <t>Real MTAWE (b) – $ per week</t>
  </si>
  <si>
    <t>(a) Original data (has not been seasonally adjusted or trended)</t>
  </si>
  <si>
    <t xml:space="preserve">(b) Original data expressed in December 2019 dollars; converted to real terms using </t>
  </si>
  <si>
    <t>2020–21</t>
  </si>
  <si>
    <t>Real
MTAWE December 2020 $)</t>
  </si>
  <si>
    <t xml:space="preserve">Real annual average 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</si>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</sst>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0.0"/>
    <numFmt numFmtId="166" formatCode="###\ ##0.00"/>
    <numFmt numFmtId="167" formatCode="0.0;\-0.0;0.0;@"/>
    <numFmt numFmtId="168" formatCode="mmm\-yyyy"/>
    <numFmt numFmtId="169" formatCode="0.0%"/>
    <numFmt numFmtId="170" formatCode="[$-C09]d\ mmmm\ yyyy;@"/>
    <numFmt numFmtId="171" formatCode="0.00;\-0.00;0.00;@"/>
    <numFmt numFmtId="172" formatCode="#\ ###\ ##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Calibri"/>
      <family val="2"/>
      <scheme val="minor"/>
    </font>
    <font>
      <sz val="8"/>
      <color rgb="FF13B5EA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rgb="FF13B5EA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398BC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172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166" fontId="12" fillId="0" borderId="0" xfId="0" applyNumberFormat="1" applyFont="1" applyBorder="1"/>
    <xf numFmtId="166" fontId="9" fillId="0" borderId="0" xfId="0" applyNumberFormat="1" applyFont="1" applyBorder="1"/>
    <xf numFmtId="0" fontId="13" fillId="0" borderId="0" xfId="0" applyFont="1" applyBorder="1"/>
    <xf numFmtId="164" fontId="12" fillId="0" borderId="0" xfId="0" applyNumberFormat="1" applyFont="1" applyBorder="1"/>
    <xf numFmtId="0" fontId="11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vertical="center"/>
    </xf>
    <xf numFmtId="0" fontId="0" fillId="0" borderId="0" xfId="0" quotePrefix="1" applyBorder="1"/>
    <xf numFmtId="0" fontId="0" fillId="0" borderId="0" xfId="0" applyBorder="1"/>
    <xf numFmtId="0" fontId="10" fillId="0" borderId="0" xfId="0" applyFont="1" applyBorder="1"/>
    <xf numFmtId="0" fontId="18" fillId="0" borderId="0" xfId="1" quotePrefix="1" applyFont="1" applyBorder="1" applyAlignment="1" applyProtection="1"/>
    <xf numFmtId="0" fontId="20" fillId="0" borderId="0" xfId="0" applyFont="1" applyBorder="1"/>
    <xf numFmtId="0" fontId="14" fillId="0" borderId="0" xfId="0" quotePrefix="1" applyFont="1" applyBorder="1" applyAlignment="1">
      <alignment horizontal="lef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right"/>
    </xf>
    <xf numFmtId="0" fontId="24" fillId="3" borderId="0" xfId="0" quotePrefix="1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20" fillId="3" borderId="0" xfId="0" applyFont="1" applyFill="1" applyBorder="1"/>
    <xf numFmtId="0" fontId="24" fillId="3" borderId="0" xfId="0" applyFont="1" applyFill="1" applyBorder="1" applyAlignment="1">
      <alignment horizontal="left"/>
    </xf>
    <xf numFmtId="0" fontId="11" fillId="0" borderId="0" xfId="0" quotePrefix="1" applyFont="1" applyBorder="1" applyAlignment="1">
      <alignment horizontal="left" vertical="center" wrapText="1"/>
    </xf>
    <xf numFmtId="0" fontId="11" fillId="0" borderId="0" xfId="0" quotePrefix="1" applyFont="1" applyBorder="1" applyAlignment="1">
      <alignment vertical="center"/>
    </xf>
    <xf numFmtId="0" fontId="11" fillId="0" borderId="0" xfId="0" applyFont="1" applyBorder="1"/>
    <xf numFmtId="0" fontId="12" fillId="0" borderId="2" xfId="0" applyFont="1" applyBorder="1"/>
    <xf numFmtId="164" fontId="12" fillId="0" borderId="2" xfId="0" applyNumberFormat="1" applyFont="1" applyBorder="1"/>
    <xf numFmtId="0" fontId="9" fillId="0" borderId="2" xfId="0" applyFont="1" applyBorder="1"/>
    <xf numFmtId="0" fontId="25" fillId="0" borderId="0" xfId="2" applyFont="1"/>
    <xf numFmtId="0" fontId="26" fillId="0" borderId="0" xfId="2" applyFont="1"/>
    <xf numFmtId="0" fontId="9" fillId="0" borderId="0" xfId="2" applyFont="1"/>
    <xf numFmtId="0" fontId="9" fillId="0" borderId="0" xfId="2" applyNumberFormat="1" applyFont="1"/>
    <xf numFmtId="0" fontId="14" fillId="0" borderId="0" xfId="2" applyFont="1"/>
    <xf numFmtId="0" fontId="9" fillId="0" borderId="0" xfId="2" applyFont="1" applyAlignment="1"/>
    <xf numFmtId="0" fontId="11" fillId="0" borderId="0" xfId="2" applyFont="1"/>
    <xf numFmtId="0" fontId="27" fillId="0" borderId="0" xfId="2" applyFont="1" applyAlignment="1">
      <alignment wrapText="1"/>
    </xf>
    <xf numFmtId="0" fontId="28" fillId="5" borderId="0" xfId="2" applyFont="1" applyFill="1" applyAlignment="1">
      <alignment horizontal="center" wrapText="1"/>
    </xf>
    <xf numFmtId="0" fontId="28" fillId="4" borderId="0" xfId="2" applyFont="1" applyFill="1" applyAlignment="1">
      <alignment horizontal="right"/>
    </xf>
    <xf numFmtId="0" fontId="29" fillId="0" borderId="0" xfId="2" applyFont="1" applyAlignment="1">
      <alignment horizontal="right"/>
    </xf>
    <xf numFmtId="0" fontId="29" fillId="0" borderId="0" xfId="2" applyFont="1" applyAlignment="1">
      <alignment horizontal="center" wrapText="1"/>
    </xf>
    <xf numFmtId="0" fontId="14" fillId="0" borderId="0" xfId="2" quotePrefix="1" applyFont="1" applyBorder="1" applyAlignment="1">
      <alignment horizontal="center"/>
    </xf>
    <xf numFmtId="0" fontId="11" fillId="0" borderId="0" xfId="2" applyFont="1" applyBorder="1" applyAlignment="1">
      <alignment horizontal="centerContinuous"/>
    </xf>
    <xf numFmtId="0" fontId="14" fillId="0" borderId="0" xfId="2" applyFont="1" applyAlignment="1">
      <alignment wrapText="1"/>
    </xf>
    <xf numFmtId="0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0" fontId="14" fillId="0" borderId="1" xfId="2" applyFont="1" applyBorder="1" applyAlignment="1">
      <alignment wrapText="1"/>
    </xf>
    <xf numFmtId="0" fontId="14" fillId="0" borderId="1" xfId="2" quotePrefix="1" applyFont="1" applyBorder="1" applyAlignment="1">
      <alignment horizontal="right" wrapText="1"/>
    </xf>
    <xf numFmtId="0" fontId="14" fillId="0" borderId="1" xfId="2" applyFont="1" applyBorder="1" applyAlignment="1">
      <alignment horizontal="right" wrapText="1"/>
    </xf>
    <xf numFmtId="0" fontId="14" fillId="0" borderId="1" xfId="2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164" fontId="9" fillId="0" borderId="0" xfId="2" applyNumberFormat="1" applyFont="1"/>
    <xf numFmtId="168" fontId="11" fillId="0" borderId="0" xfId="2" applyNumberFormat="1" applyFont="1" applyAlignment="1">
      <alignment horizontal="left"/>
    </xf>
    <xf numFmtId="171" fontId="30" fillId="0" borderId="0" xfId="12" applyNumberFormat="1" applyFont="1" applyAlignment="1"/>
    <xf numFmtId="2" fontId="11" fillId="0" borderId="0" xfId="2" applyNumberFormat="1" applyFont="1"/>
    <xf numFmtId="167" fontId="11" fillId="0" borderId="0" xfId="0" applyNumberFormat="1" applyFont="1" applyAlignment="1">
      <alignment horizontal="right"/>
    </xf>
    <xf numFmtId="167" fontId="11" fillId="0" borderId="0" xfId="0" applyNumberFormat="1" applyFont="1" applyAlignment="1"/>
    <xf numFmtId="167" fontId="11" fillId="0" borderId="0" xfId="2" applyNumberFormat="1" applyFont="1"/>
    <xf numFmtId="164" fontId="11" fillId="0" borderId="0" xfId="2" applyNumberFormat="1" applyFont="1"/>
    <xf numFmtId="2" fontId="9" fillId="0" borderId="0" xfId="2" applyNumberFormat="1" applyFont="1"/>
    <xf numFmtId="167" fontId="11" fillId="0" borderId="0" xfId="0" applyNumberFormat="1" applyFont="1"/>
    <xf numFmtId="168" fontId="11" fillId="0" borderId="0" xfId="0" applyNumberFormat="1" applyFont="1" applyAlignment="1">
      <alignment horizontal="left"/>
    </xf>
    <xf numFmtId="167" fontId="30" fillId="0" borderId="0" xfId="13" applyNumberFormat="1" applyFont="1"/>
    <xf numFmtId="171" fontId="11" fillId="0" borderId="0" xfId="2" applyNumberFormat="1" applyFont="1"/>
    <xf numFmtId="167" fontId="11" fillId="0" borderId="0" xfId="2" applyNumberFormat="1" applyFont="1" applyAlignment="1"/>
    <xf numFmtId="169" fontId="9" fillId="0" borderId="0" xfId="8" applyNumberFormat="1" applyFont="1"/>
    <xf numFmtId="171" fontId="11" fillId="0" borderId="0" xfId="2" applyNumberFormat="1" applyFont="1" applyAlignment="1"/>
    <xf numFmtId="0" fontId="9" fillId="0" borderId="0" xfId="2" applyNumberFormat="1" applyFont="1" applyAlignment="1">
      <alignment horizontal="right"/>
    </xf>
    <xf numFmtId="2" fontId="12" fillId="0" borderId="0" xfId="0" applyNumberFormat="1" applyFont="1" applyBorder="1"/>
    <xf numFmtId="0" fontId="31" fillId="3" borderId="0" xfId="0" applyFont="1" applyFill="1" applyBorder="1"/>
    <xf numFmtId="170" fontId="11" fillId="0" borderId="0" xfId="0" quotePrefix="1" applyNumberFormat="1" applyFont="1" applyAlignment="1">
      <alignment horizontal="left"/>
    </xf>
    <xf numFmtId="0" fontId="0" fillId="0" borderId="0" xfId="0" applyAlignment="1">
      <alignment horizontal="left"/>
    </xf>
    <xf numFmtId="0" fontId="14" fillId="0" borderId="1" xfId="2" quotePrefix="1" applyFont="1" applyBorder="1" applyAlignment="1">
      <alignment horizontal="center"/>
    </xf>
    <xf numFmtId="0" fontId="11" fillId="0" borderId="0" xfId="2" applyFont="1" applyAlignment="1">
      <alignment horizontal="center" wrapText="1"/>
    </xf>
  </cellXfs>
  <cellStyles count="14">
    <cellStyle name="Comma 2" xfId="5" xr:uid="{00000000-0005-0000-0000-000000000000}"/>
    <cellStyle name="Hyperlink" xfId="1" builtinId="8"/>
    <cellStyle name="Hyperlink 2" xfId="3" xr:uid="{00000000-0005-0000-0000-000002000000}"/>
    <cellStyle name="Hyperlink 3" xfId="9" xr:uid="{00000000-0005-0000-0000-000003000000}"/>
    <cellStyle name="Hyperlink 4" xfId="11" xr:uid="{00000000-0005-0000-0000-000004000000}"/>
    <cellStyle name="Normal" xfId="0" builtinId="0"/>
    <cellStyle name="Normal 2" xfId="2" xr:uid="{00000000-0005-0000-0000-000006000000}"/>
    <cellStyle name="Normal 3" xfId="7" xr:uid="{00000000-0005-0000-0000-000007000000}"/>
    <cellStyle name="Normal 4" xfId="4" xr:uid="{00000000-0005-0000-0000-000008000000}"/>
    <cellStyle name="Normal 5" xfId="10" xr:uid="{00000000-0005-0000-0000-000009000000}"/>
    <cellStyle name="Normal 6" xfId="12" xr:uid="{00000000-0005-0000-0000-00000A000000}"/>
    <cellStyle name="Normal 8" xfId="13" xr:uid="{00000000-0005-0000-0000-00000B000000}"/>
    <cellStyle name="Percent 2" xfId="6" xr:uid="{00000000-0005-0000-0000-00000C000000}"/>
    <cellStyle name="Percent 3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DCE6EE"/>
      <color rgb="FF033C59"/>
      <color rgb="FF13B5EA"/>
      <color rgb="FFF99D31"/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Dollars</a:t>
            </a:r>
          </a:p>
        </c:rich>
      </c:tx>
      <c:layout>
        <c:manualLayout>
          <c:xMode val="edge"/>
          <c:yMode val="edge"/>
          <c:x val="4.9978182900438359E-2"/>
          <c:y val="1.724099184087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48661773058562"/>
          <c:y val="0.11267620060036419"/>
          <c:w val="0.79493888770860344"/>
          <c:h val="0.78055763796298627"/>
        </c:manualLayout>
      </c:layout>
      <c:lineChart>
        <c:grouping val="standard"/>
        <c:varyColors val="0"/>
        <c:ser>
          <c:idx val="0"/>
          <c:order val="0"/>
          <c:tx>
            <c:v>Nominal MTAWE</c:v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'Data 2.2'!$A$48:$A$62</c:f>
              <c:numCache>
                <c:formatCode>mmm\-yyyy</c:formatCode>
                <c:ptCount val="15"/>
                <c:pt idx="0">
                  <c:v>42139</c:v>
                </c:pt>
                <c:pt idx="1">
                  <c:v>42323</c:v>
                </c:pt>
                <c:pt idx="2">
                  <c:v>42505</c:v>
                </c:pt>
                <c:pt idx="3">
                  <c:v>42689</c:v>
                </c:pt>
                <c:pt idx="4">
                  <c:v>42870</c:v>
                </c:pt>
                <c:pt idx="5">
                  <c:v>43054</c:v>
                </c:pt>
                <c:pt idx="6">
                  <c:v>43235</c:v>
                </c:pt>
                <c:pt idx="7">
                  <c:v>43419</c:v>
                </c:pt>
                <c:pt idx="8">
                  <c:v>43600</c:v>
                </c:pt>
                <c:pt idx="9">
                  <c:v>43784</c:v>
                </c:pt>
                <c:pt idx="10">
                  <c:v>43966</c:v>
                </c:pt>
                <c:pt idx="11">
                  <c:v>44150</c:v>
                </c:pt>
                <c:pt idx="12">
                  <c:v>44331</c:v>
                </c:pt>
                <c:pt idx="13">
                  <c:v>44515</c:v>
                </c:pt>
                <c:pt idx="14">
                  <c:v>44696</c:v>
                </c:pt>
              </c:numCache>
            </c:numRef>
          </c:cat>
          <c:val>
            <c:numRef>
              <c:f>'Data 2.2'!$B$48:$B$62</c:f>
              <c:numCache>
                <c:formatCode>0.00;\-0.00;0.00;@</c:formatCode>
                <c:ptCount val="15"/>
                <c:pt idx="0">
                  <c:v>1369.5</c:v>
                </c:pt>
                <c:pt idx="1">
                  <c:v>1374.8</c:v>
                </c:pt>
                <c:pt idx="2">
                  <c:v>1395.1</c:v>
                </c:pt>
                <c:pt idx="3">
                  <c:v>1397.9</c:v>
                </c:pt>
                <c:pt idx="4">
                  <c:v>1417.2</c:v>
                </c:pt>
                <c:pt idx="5">
                  <c:v>1427.8</c:v>
                </c:pt>
                <c:pt idx="6">
                  <c:v>1445.3</c:v>
                </c:pt>
                <c:pt idx="7">
                  <c:v>1460.5</c:v>
                </c:pt>
                <c:pt idx="8">
                  <c:v>1475.6</c:v>
                </c:pt>
                <c:pt idx="9">
                  <c:v>1498.2</c:v>
                </c:pt>
                <c:pt idx="10">
                  <c:v>1537.7</c:v>
                </c:pt>
                <c:pt idx="11">
                  <c:v>1526.6</c:v>
                </c:pt>
                <c:pt idx="12">
                  <c:v>1555.3</c:v>
                </c:pt>
                <c:pt idx="13">
                  <c:v>1577.1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EC8-9C5E-FEC36E056526}"/>
            </c:ext>
          </c:extLst>
        </c:ser>
        <c:ser>
          <c:idx val="1"/>
          <c:order val="1"/>
          <c:tx>
            <c:v>Real MTAWE (November 2021 dollars)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'Data 2.2'!$A$48:$A$62</c:f>
              <c:numCache>
                <c:formatCode>mmm\-yyyy</c:formatCode>
                <c:ptCount val="15"/>
                <c:pt idx="0">
                  <c:v>42139</c:v>
                </c:pt>
                <c:pt idx="1">
                  <c:v>42323</c:v>
                </c:pt>
                <c:pt idx="2">
                  <c:v>42505</c:v>
                </c:pt>
                <c:pt idx="3">
                  <c:v>42689</c:v>
                </c:pt>
                <c:pt idx="4">
                  <c:v>42870</c:v>
                </c:pt>
                <c:pt idx="5">
                  <c:v>43054</c:v>
                </c:pt>
                <c:pt idx="6">
                  <c:v>43235</c:v>
                </c:pt>
                <c:pt idx="7">
                  <c:v>43419</c:v>
                </c:pt>
                <c:pt idx="8">
                  <c:v>43600</c:v>
                </c:pt>
                <c:pt idx="9">
                  <c:v>43784</c:v>
                </c:pt>
                <c:pt idx="10">
                  <c:v>43966</c:v>
                </c:pt>
                <c:pt idx="11">
                  <c:v>44150</c:v>
                </c:pt>
                <c:pt idx="12">
                  <c:v>44331</c:v>
                </c:pt>
                <c:pt idx="13">
                  <c:v>44515</c:v>
                </c:pt>
                <c:pt idx="14">
                  <c:v>44696</c:v>
                </c:pt>
              </c:numCache>
            </c:numRef>
          </c:cat>
          <c:val>
            <c:numRef>
              <c:f>'Data 2.2'!$F$48:$F$62</c:f>
              <c:numCache>
                <c:formatCode>0.00</c:formatCode>
                <c:ptCount val="15"/>
                <c:pt idx="0">
                  <c:v>1545.3055813953488</c:v>
                </c:pt>
                <c:pt idx="1">
                  <c:v>1538.4062730627304</c:v>
                </c:pt>
                <c:pt idx="2">
                  <c:v>1558.2470534069982</c:v>
                </c:pt>
                <c:pt idx="3">
                  <c:v>1541.5024545454546</c:v>
                </c:pt>
                <c:pt idx="4">
                  <c:v>1552.9029810298105</c:v>
                </c:pt>
                <c:pt idx="5">
                  <c:v>1544.9789473684209</c:v>
                </c:pt>
                <c:pt idx="6">
                  <c:v>1551.459203539823</c:v>
                </c:pt>
                <c:pt idx="7">
                  <c:v>1552.6612620508326</c:v>
                </c:pt>
                <c:pt idx="8">
                  <c:v>1559.1487804878047</c:v>
                </c:pt>
                <c:pt idx="9">
                  <c:v>1563.955765920826</c:v>
                </c:pt>
                <c:pt idx="10">
                  <c:v>1630.4458916083915</c:v>
                </c:pt>
                <c:pt idx="11">
                  <c:v>1580.0049488054606</c:v>
                </c:pt>
                <c:pt idx="12">
                  <c:v>1588.0293771043769</c:v>
                </c:pt>
                <c:pt idx="13">
                  <c:v>1577.1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C-4EC8-9C5E-FEC36E05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805952"/>
        <c:axId val="411815936"/>
      </c:lineChart>
      <c:dateAx>
        <c:axId val="411805952"/>
        <c:scaling>
          <c:orientation val="minMax"/>
          <c:min val="4212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11815936"/>
        <c:crosses val="autoZero"/>
        <c:auto val="0"/>
        <c:lblOffset val="100"/>
        <c:baseTimeUnit val="months"/>
        <c:majorUnit val="12"/>
        <c:majorTimeUnit val="months"/>
        <c:minorUnit val="6"/>
        <c:minorTimeUnit val="months"/>
      </c:dateAx>
      <c:valAx>
        <c:axId val="411815936"/>
        <c:scaling>
          <c:orientation val="minMax"/>
          <c:max val="165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11805952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24694592133737556"/>
          <c:y val="0.68376929345496051"/>
          <c:w val="0.70773409873940041"/>
          <c:h val="0.20882436938649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044" r="0.750000000000010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6989168796398"/>
          <c:y val="0.11948814045749979"/>
          <c:w val="0.84898291147083005"/>
          <c:h val="0.76935291635013081"/>
        </c:manualLayout>
      </c:layout>
      <c:lineChart>
        <c:grouping val="standard"/>
        <c:varyColors val="0"/>
        <c:ser>
          <c:idx val="0"/>
          <c:order val="0"/>
          <c:tx>
            <c:v>Nominal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'Data 2.2'!$A$18:$A$62</c:f>
              <c:numCache>
                <c:formatCode>mmm\-yyyy</c:formatCode>
                <c:ptCount val="45"/>
                <c:pt idx="0">
                  <c:v>36661</c:v>
                </c:pt>
                <c:pt idx="1">
                  <c:v>36845</c:v>
                </c:pt>
                <c:pt idx="2">
                  <c:v>37026</c:v>
                </c:pt>
                <c:pt idx="3">
                  <c:v>37210</c:v>
                </c:pt>
                <c:pt idx="4">
                  <c:v>37391</c:v>
                </c:pt>
                <c:pt idx="5">
                  <c:v>37575</c:v>
                </c:pt>
                <c:pt idx="6">
                  <c:v>37756</c:v>
                </c:pt>
                <c:pt idx="7">
                  <c:v>37940</c:v>
                </c:pt>
                <c:pt idx="8">
                  <c:v>38122</c:v>
                </c:pt>
                <c:pt idx="9">
                  <c:v>38306</c:v>
                </c:pt>
                <c:pt idx="10">
                  <c:v>38487</c:v>
                </c:pt>
                <c:pt idx="11">
                  <c:v>38671</c:v>
                </c:pt>
                <c:pt idx="12">
                  <c:v>38852</c:v>
                </c:pt>
                <c:pt idx="13">
                  <c:v>39036</c:v>
                </c:pt>
                <c:pt idx="14">
                  <c:v>39217</c:v>
                </c:pt>
                <c:pt idx="15">
                  <c:v>39401</c:v>
                </c:pt>
                <c:pt idx="16">
                  <c:v>39583</c:v>
                </c:pt>
                <c:pt idx="17">
                  <c:v>39767</c:v>
                </c:pt>
                <c:pt idx="18">
                  <c:v>39948</c:v>
                </c:pt>
                <c:pt idx="19">
                  <c:v>40132</c:v>
                </c:pt>
                <c:pt idx="20">
                  <c:v>40313</c:v>
                </c:pt>
                <c:pt idx="21">
                  <c:v>40497</c:v>
                </c:pt>
                <c:pt idx="22">
                  <c:v>40678</c:v>
                </c:pt>
                <c:pt idx="23">
                  <c:v>40862</c:v>
                </c:pt>
                <c:pt idx="24">
                  <c:v>41044</c:v>
                </c:pt>
                <c:pt idx="25">
                  <c:v>41228</c:v>
                </c:pt>
                <c:pt idx="26">
                  <c:v>41409</c:v>
                </c:pt>
                <c:pt idx="27">
                  <c:v>41593</c:v>
                </c:pt>
                <c:pt idx="28">
                  <c:v>41774</c:v>
                </c:pt>
                <c:pt idx="29">
                  <c:v>41958</c:v>
                </c:pt>
                <c:pt idx="30">
                  <c:v>42139</c:v>
                </c:pt>
                <c:pt idx="31">
                  <c:v>42323</c:v>
                </c:pt>
                <c:pt idx="32">
                  <c:v>42505</c:v>
                </c:pt>
                <c:pt idx="33">
                  <c:v>42689</c:v>
                </c:pt>
                <c:pt idx="34">
                  <c:v>42870</c:v>
                </c:pt>
                <c:pt idx="35">
                  <c:v>43054</c:v>
                </c:pt>
                <c:pt idx="36">
                  <c:v>43235</c:v>
                </c:pt>
                <c:pt idx="37">
                  <c:v>43419</c:v>
                </c:pt>
                <c:pt idx="38">
                  <c:v>43600</c:v>
                </c:pt>
                <c:pt idx="39">
                  <c:v>43784</c:v>
                </c:pt>
                <c:pt idx="40">
                  <c:v>43966</c:v>
                </c:pt>
                <c:pt idx="41">
                  <c:v>44150</c:v>
                </c:pt>
                <c:pt idx="42">
                  <c:v>44331</c:v>
                </c:pt>
                <c:pt idx="43">
                  <c:v>44515</c:v>
                </c:pt>
                <c:pt idx="44">
                  <c:v>44696</c:v>
                </c:pt>
              </c:numCache>
            </c:numRef>
          </c:cat>
          <c:val>
            <c:numRef>
              <c:f>'Data 2.2'!$C$18:$C$62</c:f>
              <c:numCache>
                <c:formatCode>0.0</c:formatCode>
                <c:ptCount val="45"/>
                <c:pt idx="0">
                  <c:v>3.3701732842134047</c:v>
                </c:pt>
                <c:pt idx="1">
                  <c:v>3.5878068519018105</c:v>
                </c:pt>
                <c:pt idx="2">
                  <c:v>3.9334741288278714</c:v>
                </c:pt>
                <c:pt idx="3">
                  <c:v>5.3255208333333304</c:v>
                </c:pt>
                <c:pt idx="4">
                  <c:v>4.5974091948183959</c:v>
                </c:pt>
                <c:pt idx="5">
                  <c:v>4.4999381876622548</c:v>
                </c:pt>
                <c:pt idx="6">
                  <c:v>5.5488101019912497</c:v>
                </c:pt>
                <c:pt idx="7">
                  <c:v>5.501005560156158</c:v>
                </c:pt>
                <c:pt idx="8">
                  <c:v>2.0246175083400466</c:v>
                </c:pt>
                <c:pt idx="9">
                  <c:v>1.8165507961426379</c:v>
                </c:pt>
                <c:pt idx="10">
                  <c:v>5.8067425865373776</c:v>
                </c:pt>
                <c:pt idx="11">
                  <c:v>5.5616740088105727</c:v>
                </c:pt>
                <c:pt idx="12">
                  <c:v>4.2732310315430544</c:v>
                </c:pt>
                <c:pt idx="13">
                  <c:v>5.1330203442879547</c:v>
                </c:pt>
                <c:pt idx="14">
                  <c:v>5.5697496167603475</c:v>
                </c:pt>
                <c:pt idx="15">
                  <c:v>4.36637888260395</c:v>
                </c:pt>
                <c:pt idx="16">
                  <c:v>3.4946757018392942</c:v>
                </c:pt>
                <c:pt idx="17">
                  <c:v>4.6971569839307659</c:v>
                </c:pt>
                <c:pt idx="18">
                  <c:v>3.8537087269666119</c:v>
                </c:pt>
                <c:pt idx="19">
                  <c:v>5.5944055944056075</c:v>
                </c:pt>
                <c:pt idx="20">
                  <c:v>6.5838061785103248</c:v>
                </c:pt>
                <c:pt idx="21">
                  <c:v>4.1455233508213682</c:v>
                </c:pt>
                <c:pt idx="22">
                  <c:v>4.487071150921067</c:v>
                </c:pt>
                <c:pt idx="23">
                  <c:v>3.6419192336278723</c:v>
                </c:pt>
                <c:pt idx="24">
                  <c:v>3.9304488475535715</c:v>
                </c:pt>
                <c:pt idx="25">
                  <c:v>5.5219123505976064</c:v>
                </c:pt>
                <c:pt idx="26">
                  <c:v>5.5715508520737798</c:v>
                </c:pt>
                <c:pt idx="27">
                  <c:v>1.7820735482896728</c:v>
                </c:pt>
                <c:pt idx="28">
                  <c:v>0.58229527530035108</c:v>
                </c:pt>
                <c:pt idx="29">
                  <c:v>1.7508717263891911</c:v>
                </c:pt>
                <c:pt idx="30">
                  <c:v>0.35907958376081572</c:v>
                </c:pt>
                <c:pt idx="31">
                  <c:v>0.24061246810061646</c:v>
                </c:pt>
                <c:pt idx="32">
                  <c:v>1.8692953632712603</c:v>
                </c:pt>
                <c:pt idx="33">
                  <c:v>1.6802443991853462</c:v>
                </c:pt>
                <c:pt idx="34">
                  <c:v>1.5841158339904047</c:v>
                </c:pt>
                <c:pt idx="35">
                  <c:v>2.1389226697188541</c:v>
                </c:pt>
                <c:pt idx="36">
                  <c:v>1.9827829523003038</c:v>
                </c:pt>
                <c:pt idx="37">
                  <c:v>2.2902367278330331</c:v>
                </c:pt>
                <c:pt idx="38">
                  <c:v>2.0964505638967657</c:v>
                </c:pt>
                <c:pt idx="39">
                  <c:v>2.5813077713111978</c:v>
                </c:pt>
                <c:pt idx="40">
                  <c:v>4.2084575765790282</c:v>
                </c:pt>
                <c:pt idx="41">
                  <c:v>1.8956080630089349</c:v>
                </c:pt>
                <c:pt idx="42">
                  <c:v>1.1445665604474156</c:v>
                </c:pt>
                <c:pt idx="43">
                  <c:v>3.3080047163631603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7-4B21-9027-31CAFF3C24B9}"/>
            </c:ext>
          </c:extLst>
        </c:ser>
        <c:ser>
          <c:idx val="1"/>
          <c:order val="1"/>
          <c:tx>
            <c:v>Real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'Data 2.2'!$A$18:$A$62</c:f>
              <c:numCache>
                <c:formatCode>mmm\-yyyy</c:formatCode>
                <c:ptCount val="45"/>
                <c:pt idx="0">
                  <c:v>36661</c:v>
                </c:pt>
                <c:pt idx="1">
                  <c:v>36845</c:v>
                </c:pt>
                <c:pt idx="2">
                  <c:v>37026</c:v>
                </c:pt>
                <c:pt idx="3">
                  <c:v>37210</c:v>
                </c:pt>
                <c:pt idx="4">
                  <c:v>37391</c:v>
                </c:pt>
                <c:pt idx="5">
                  <c:v>37575</c:v>
                </c:pt>
                <c:pt idx="6">
                  <c:v>37756</c:v>
                </c:pt>
                <c:pt idx="7">
                  <c:v>37940</c:v>
                </c:pt>
                <c:pt idx="8">
                  <c:v>38122</c:v>
                </c:pt>
                <c:pt idx="9">
                  <c:v>38306</c:v>
                </c:pt>
                <c:pt idx="10">
                  <c:v>38487</c:v>
                </c:pt>
                <c:pt idx="11">
                  <c:v>38671</c:v>
                </c:pt>
                <c:pt idx="12">
                  <c:v>38852</c:v>
                </c:pt>
                <c:pt idx="13">
                  <c:v>39036</c:v>
                </c:pt>
                <c:pt idx="14">
                  <c:v>39217</c:v>
                </c:pt>
                <c:pt idx="15">
                  <c:v>39401</c:v>
                </c:pt>
                <c:pt idx="16">
                  <c:v>39583</c:v>
                </c:pt>
                <c:pt idx="17">
                  <c:v>39767</c:v>
                </c:pt>
                <c:pt idx="18">
                  <c:v>39948</c:v>
                </c:pt>
                <c:pt idx="19">
                  <c:v>40132</c:v>
                </c:pt>
                <c:pt idx="20">
                  <c:v>40313</c:v>
                </c:pt>
                <c:pt idx="21">
                  <c:v>40497</c:v>
                </c:pt>
                <c:pt idx="22">
                  <c:v>40678</c:v>
                </c:pt>
                <c:pt idx="23">
                  <c:v>40862</c:v>
                </c:pt>
                <c:pt idx="24">
                  <c:v>41044</c:v>
                </c:pt>
                <c:pt idx="25">
                  <c:v>41228</c:v>
                </c:pt>
                <c:pt idx="26">
                  <c:v>41409</c:v>
                </c:pt>
                <c:pt idx="27">
                  <c:v>41593</c:v>
                </c:pt>
                <c:pt idx="28">
                  <c:v>41774</c:v>
                </c:pt>
                <c:pt idx="29">
                  <c:v>41958</c:v>
                </c:pt>
                <c:pt idx="30">
                  <c:v>42139</c:v>
                </c:pt>
                <c:pt idx="31">
                  <c:v>42323</c:v>
                </c:pt>
                <c:pt idx="32">
                  <c:v>42505</c:v>
                </c:pt>
                <c:pt idx="33">
                  <c:v>42689</c:v>
                </c:pt>
                <c:pt idx="34">
                  <c:v>42870</c:v>
                </c:pt>
                <c:pt idx="35">
                  <c:v>43054</c:v>
                </c:pt>
                <c:pt idx="36">
                  <c:v>43235</c:v>
                </c:pt>
                <c:pt idx="37">
                  <c:v>43419</c:v>
                </c:pt>
                <c:pt idx="38">
                  <c:v>43600</c:v>
                </c:pt>
                <c:pt idx="39">
                  <c:v>43784</c:v>
                </c:pt>
                <c:pt idx="40">
                  <c:v>43966</c:v>
                </c:pt>
                <c:pt idx="41">
                  <c:v>44150</c:v>
                </c:pt>
                <c:pt idx="42">
                  <c:v>44331</c:v>
                </c:pt>
                <c:pt idx="43">
                  <c:v>44515</c:v>
                </c:pt>
                <c:pt idx="44">
                  <c:v>44696</c:v>
                </c:pt>
              </c:numCache>
            </c:numRef>
          </c:cat>
          <c:val>
            <c:numRef>
              <c:f>'Data 2.2'!$G$18:$G$62</c:f>
              <c:numCache>
                <c:formatCode>0.0</c:formatCode>
                <c:ptCount val="45"/>
                <c:pt idx="0">
                  <c:v>0.27790314323265169</c:v>
                </c:pt>
                <c:pt idx="1">
                  <c:v>-2.0804725927987033</c:v>
                </c:pt>
                <c:pt idx="2">
                  <c:v>-2.0653706866614994</c:v>
                </c:pt>
                <c:pt idx="3">
                  <c:v>2.1126733808576272</c:v>
                </c:pt>
                <c:pt idx="4">
                  <c:v>1.7298562012267629</c:v>
                </c:pt>
                <c:pt idx="5">
                  <c:v>1.5373110740945308</c:v>
                </c:pt>
                <c:pt idx="6">
                  <c:v>2.8630897431619604</c:v>
                </c:pt>
                <c:pt idx="7">
                  <c:v>2.9795978801021015</c:v>
                </c:pt>
                <c:pt idx="8">
                  <c:v>-0.50701071767336325</c:v>
                </c:pt>
                <c:pt idx="9">
                  <c:v>-0.68201486756637708</c:v>
                </c:pt>
                <c:pt idx="10">
                  <c:v>3.244835986379103</c:v>
                </c:pt>
                <c:pt idx="11">
                  <c:v>2.6643965598814057</c:v>
                </c:pt>
                <c:pt idx="12">
                  <c:v>0.26739095699014309</c:v>
                </c:pt>
                <c:pt idx="13">
                  <c:v>1.733800286966853</c:v>
                </c:pt>
                <c:pt idx="14">
                  <c:v>3.402981665675199</c:v>
                </c:pt>
                <c:pt idx="15">
                  <c:v>1.4380293067733241</c:v>
                </c:pt>
                <c:pt idx="16">
                  <c:v>-0.91175699725646941</c:v>
                </c:pt>
                <c:pt idx="17">
                  <c:v>0.9579728059332181</c:v>
                </c:pt>
                <c:pt idx="18">
                  <c:v>2.400427549947687</c:v>
                </c:pt>
                <c:pt idx="19">
                  <c:v>3.4668406884737983</c:v>
                </c:pt>
                <c:pt idx="20">
                  <c:v>3.3573652816660817</c:v>
                </c:pt>
                <c:pt idx="21">
                  <c:v>1.3511130235547402</c:v>
                </c:pt>
                <c:pt idx="22">
                  <c:v>0.90586105099029757</c:v>
                </c:pt>
                <c:pt idx="23">
                  <c:v>0.63028029798138152</c:v>
                </c:pt>
                <c:pt idx="24">
                  <c:v>2.6882522477820059</c:v>
                </c:pt>
                <c:pt idx="25">
                  <c:v>3.2459495351925631</c:v>
                </c:pt>
                <c:pt idx="26">
                  <c:v>3.1068453847102022</c:v>
                </c:pt>
                <c:pt idx="27">
                  <c:v>-0.93729482895472549</c:v>
                </c:pt>
                <c:pt idx="28">
                  <c:v>-2.3620400915875779</c:v>
                </c:pt>
                <c:pt idx="29">
                  <c:v>3.2751941140614887E-2</c:v>
                </c:pt>
                <c:pt idx="30">
                  <c:v>-1.1346369495788795</c:v>
                </c:pt>
                <c:pt idx="31">
                  <c:v>-1.4238995470523637</c:v>
                </c:pt>
                <c:pt idx="32">
                  <c:v>0.83747008795269062</c:v>
                </c:pt>
                <c:pt idx="33">
                  <c:v>0.20125902610629529</c:v>
                </c:pt>
                <c:pt idx="34">
                  <c:v>-0.34295411407987875</c:v>
                </c:pt>
                <c:pt idx="35">
                  <c:v>0.2255262593137688</c:v>
                </c:pt>
                <c:pt idx="36">
                  <c:v>-9.29728069058154E-2</c:v>
                </c:pt>
                <c:pt idx="37">
                  <c:v>0.4972439718675204</c:v>
                </c:pt>
                <c:pt idx="38">
                  <c:v>0.49563513693670902</c:v>
                </c:pt>
                <c:pt idx="39">
                  <c:v>0.72742871520314945</c:v>
                </c:pt>
                <c:pt idx="40">
                  <c:v>4.5728228128607693</c:v>
                </c:pt>
                <c:pt idx="41">
                  <c:v>1.0261916119593772</c:v>
                </c:pt>
                <c:pt idx="42">
                  <c:v>-2.6015284973469388</c:v>
                </c:pt>
                <c:pt idx="43">
                  <c:v>-0.18385694346444334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B21-9027-31CAFF3C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913216"/>
        <c:axId val="411944064"/>
      </c:lineChart>
      <c:dateAx>
        <c:axId val="41191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50" b="0"/>
                  <a:t>Annual change – per cent</a:t>
                </a:r>
              </a:p>
            </c:rich>
          </c:tx>
          <c:layout>
            <c:manualLayout>
              <c:xMode val="edge"/>
              <c:yMode val="edge"/>
              <c:x val="8.1552621048419406E-3"/>
              <c:y val="2.3106609268169102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crossAx val="411944064"/>
        <c:crosses val="autoZero"/>
        <c:auto val="0"/>
        <c:lblOffset val="100"/>
        <c:baseTimeUnit val="months"/>
        <c:majorUnit val="40"/>
        <c:majorTimeUnit val="months"/>
        <c:minorUnit val="2"/>
      </c:dateAx>
      <c:valAx>
        <c:axId val="411944064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noFill/>
          </a:ln>
        </c:spPr>
        <c:crossAx val="41191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064573370627686"/>
          <c:y val="8.208592892715455E-2"/>
          <c:w val="0.64344383907409108"/>
          <c:h val="0.18398109225964379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398BCA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 2.2'!$C$6</c:f>
              <c:strCache>
                <c:ptCount val="1"/>
                <c:pt idx="0">
                  <c:v>Nominal annual change (%)</c:v>
                </c:pt>
              </c:strCache>
            </c:strRef>
          </c:tx>
          <c:marker>
            <c:symbol val="none"/>
          </c:marker>
          <c:cat>
            <c:numRef>
              <c:f>'Data 2.2'!$A$9:$A$55</c:f>
              <c:numCache>
                <c:formatCode>mmm\-yyyy</c:formatCode>
                <c:ptCount val="47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</c:numCache>
            </c:numRef>
          </c:cat>
          <c:val>
            <c:numRef>
              <c:f>'Data 2.2'!$C$9:$C$55</c:f>
              <c:numCache>
                <c:formatCode>0.0</c:formatCode>
                <c:ptCount val="47"/>
                <c:pt idx="0">
                  <c:v>3.1017369727047148</c:v>
                </c:pt>
                <c:pt idx="1">
                  <c:v>2.9191502368943945</c:v>
                </c:pt>
                <c:pt idx="2">
                  <c:v>2.4368231046931479</c:v>
                </c:pt>
                <c:pt idx="3">
                  <c:v>2.1384021384021352</c:v>
                </c:pt>
                <c:pt idx="4">
                  <c:v>4.1850220264317182</c:v>
                </c:pt>
                <c:pt idx="5">
                  <c:v>3.9546379761558663</c:v>
                </c:pt>
                <c:pt idx="6">
                  <c:v>1.9309372797744955</c:v>
                </c:pt>
                <c:pt idx="7">
                  <c:v>2.5034965034965002</c:v>
                </c:pt>
                <c:pt idx="8">
                  <c:v>2.5165929203539728</c:v>
                </c:pt>
                <c:pt idx="9">
                  <c:v>3.3701732842134047</c:v>
                </c:pt>
                <c:pt idx="10">
                  <c:v>3.5878068519018105</c:v>
                </c:pt>
                <c:pt idx="11">
                  <c:v>3.9334741288278714</c:v>
                </c:pt>
                <c:pt idx="12">
                  <c:v>5.3255208333333304</c:v>
                </c:pt>
                <c:pt idx="13">
                  <c:v>4.5974091948183959</c:v>
                </c:pt>
                <c:pt idx="14">
                  <c:v>4.4999381876622548</c:v>
                </c:pt>
                <c:pt idx="15">
                  <c:v>5.5488101019912497</c:v>
                </c:pt>
                <c:pt idx="16">
                  <c:v>5.501005560156158</c:v>
                </c:pt>
                <c:pt idx="17">
                  <c:v>2.0246175083400466</c:v>
                </c:pt>
                <c:pt idx="18">
                  <c:v>1.8165507961426379</c:v>
                </c:pt>
                <c:pt idx="19">
                  <c:v>5.8067425865373776</c:v>
                </c:pt>
                <c:pt idx="20">
                  <c:v>5.5616740088105727</c:v>
                </c:pt>
                <c:pt idx="21">
                  <c:v>4.2732310315430544</c:v>
                </c:pt>
                <c:pt idx="22">
                  <c:v>5.1330203442879547</c:v>
                </c:pt>
                <c:pt idx="23">
                  <c:v>5.5697496167603475</c:v>
                </c:pt>
                <c:pt idx="24">
                  <c:v>4.36637888260395</c:v>
                </c:pt>
                <c:pt idx="25">
                  <c:v>3.4946757018392942</c:v>
                </c:pt>
                <c:pt idx="26">
                  <c:v>4.6971569839307659</c:v>
                </c:pt>
                <c:pt idx="27">
                  <c:v>3.8537087269666119</c:v>
                </c:pt>
                <c:pt idx="28">
                  <c:v>5.5944055944056075</c:v>
                </c:pt>
                <c:pt idx="29">
                  <c:v>6.5838061785103248</c:v>
                </c:pt>
                <c:pt idx="30">
                  <c:v>4.1455233508213682</c:v>
                </c:pt>
                <c:pt idx="31">
                  <c:v>4.487071150921067</c:v>
                </c:pt>
                <c:pt idx="32">
                  <c:v>3.6419192336278723</c:v>
                </c:pt>
                <c:pt idx="33">
                  <c:v>3.9304488475535715</c:v>
                </c:pt>
                <c:pt idx="34">
                  <c:v>5.5219123505976064</c:v>
                </c:pt>
                <c:pt idx="35">
                  <c:v>5.5715508520737798</c:v>
                </c:pt>
                <c:pt idx="36">
                  <c:v>1.7820735482896728</c:v>
                </c:pt>
                <c:pt idx="37">
                  <c:v>0.58229527530035108</c:v>
                </c:pt>
                <c:pt idx="38">
                  <c:v>1.7508717263891911</c:v>
                </c:pt>
                <c:pt idx="39">
                  <c:v>0.35907958376081572</c:v>
                </c:pt>
                <c:pt idx="40">
                  <c:v>0.24061246810061646</c:v>
                </c:pt>
                <c:pt idx="41">
                  <c:v>1.8692953632712603</c:v>
                </c:pt>
                <c:pt idx="42">
                  <c:v>1.6802443991853462</c:v>
                </c:pt>
                <c:pt idx="43">
                  <c:v>1.5841158339904047</c:v>
                </c:pt>
                <c:pt idx="44">
                  <c:v>2.1389226697188541</c:v>
                </c:pt>
                <c:pt idx="45">
                  <c:v>1.9827829523003038</c:v>
                </c:pt>
                <c:pt idx="46">
                  <c:v>2.2902367278330331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0-4828-94BB-76F417A7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112768"/>
        <c:axId val="412114304"/>
      </c:lineChart>
      <c:catAx>
        <c:axId val="41211276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crossAx val="412114304"/>
        <c:crosses val="autoZero"/>
        <c:auto val="0"/>
        <c:lblAlgn val="ctr"/>
        <c:lblOffset val="100"/>
        <c:noMultiLvlLbl val="0"/>
      </c:catAx>
      <c:valAx>
        <c:axId val="412114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1211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6988836695844"/>
          <c:y val="5.1400554097404488E-2"/>
          <c:w val="0.84898291147083005"/>
          <c:h val="0.89719889180519097"/>
        </c:manualLayout>
      </c:layout>
      <c:lineChart>
        <c:grouping val="standard"/>
        <c:varyColors val="0"/>
        <c:ser>
          <c:idx val="0"/>
          <c:order val="0"/>
          <c:tx>
            <c:strRef>
              <c:f>'Data 2.2'!$C$6</c:f>
              <c:strCache>
                <c:ptCount val="1"/>
                <c:pt idx="0">
                  <c:v>Nominal annual change (%)</c:v>
                </c:pt>
              </c:strCache>
            </c:strRef>
          </c:tx>
          <c:marker>
            <c:symbol val="none"/>
          </c:marker>
          <c:cat>
            <c:numRef>
              <c:f>'Data 2.2'!$A$9:$A$56</c:f>
              <c:numCache>
                <c:formatCode>mmm\-yyyy</c:formatCode>
                <c:ptCount val="48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  <c:pt idx="47">
                  <c:v>43600</c:v>
                </c:pt>
              </c:numCache>
            </c:numRef>
          </c:cat>
          <c:val>
            <c:numRef>
              <c:f>'Data 2.2'!$C$9:$C$56</c:f>
              <c:numCache>
                <c:formatCode>0.0</c:formatCode>
                <c:ptCount val="48"/>
                <c:pt idx="0">
                  <c:v>3.1017369727047148</c:v>
                </c:pt>
                <c:pt idx="1">
                  <c:v>2.9191502368943945</c:v>
                </c:pt>
                <c:pt idx="2">
                  <c:v>2.4368231046931479</c:v>
                </c:pt>
                <c:pt idx="3">
                  <c:v>2.1384021384021352</c:v>
                </c:pt>
                <c:pt idx="4">
                  <c:v>4.1850220264317182</c:v>
                </c:pt>
                <c:pt idx="5">
                  <c:v>3.9546379761558663</c:v>
                </c:pt>
                <c:pt idx="6">
                  <c:v>1.9309372797744955</c:v>
                </c:pt>
                <c:pt idx="7">
                  <c:v>2.5034965034965002</c:v>
                </c:pt>
                <c:pt idx="8">
                  <c:v>2.5165929203539728</c:v>
                </c:pt>
                <c:pt idx="9">
                  <c:v>3.3701732842134047</c:v>
                </c:pt>
                <c:pt idx="10">
                  <c:v>3.5878068519018105</c:v>
                </c:pt>
                <c:pt idx="11">
                  <c:v>3.9334741288278714</c:v>
                </c:pt>
                <c:pt idx="12">
                  <c:v>5.3255208333333304</c:v>
                </c:pt>
                <c:pt idx="13">
                  <c:v>4.5974091948183959</c:v>
                </c:pt>
                <c:pt idx="14">
                  <c:v>4.4999381876622548</c:v>
                </c:pt>
                <c:pt idx="15">
                  <c:v>5.5488101019912497</c:v>
                </c:pt>
                <c:pt idx="16">
                  <c:v>5.501005560156158</c:v>
                </c:pt>
                <c:pt idx="17">
                  <c:v>2.0246175083400466</c:v>
                </c:pt>
                <c:pt idx="18">
                  <c:v>1.8165507961426379</c:v>
                </c:pt>
                <c:pt idx="19">
                  <c:v>5.8067425865373776</c:v>
                </c:pt>
                <c:pt idx="20">
                  <c:v>5.5616740088105727</c:v>
                </c:pt>
                <c:pt idx="21">
                  <c:v>4.2732310315430544</c:v>
                </c:pt>
                <c:pt idx="22">
                  <c:v>5.1330203442879547</c:v>
                </c:pt>
                <c:pt idx="23">
                  <c:v>5.5697496167603475</c:v>
                </c:pt>
                <c:pt idx="24">
                  <c:v>4.36637888260395</c:v>
                </c:pt>
                <c:pt idx="25">
                  <c:v>3.4946757018392942</c:v>
                </c:pt>
                <c:pt idx="26">
                  <c:v>4.6971569839307659</c:v>
                </c:pt>
                <c:pt idx="27">
                  <c:v>3.8537087269666119</c:v>
                </c:pt>
                <c:pt idx="28">
                  <c:v>5.5944055944056075</c:v>
                </c:pt>
                <c:pt idx="29">
                  <c:v>6.5838061785103248</c:v>
                </c:pt>
                <c:pt idx="30">
                  <c:v>4.1455233508213682</c:v>
                </c:pt>
                <c:pt idx="31">
                  <c:v>4.487071150921067</c:v>
                </c:pt>
                <c:pt idx="32">
                  <c:v>3.6419192336278723</c:v>
                </c:pt>
                <c:pt idx="33">
                  <c:v>3.9304488475535715</c:v>
                </c:pt>
                <c:pt idx="34">
                  <c:v>5.5219123505976064</c:v>
                </c:pt>
                <c:pt idx="35">
                  <c:v>5.5715508520737798</c:v>
                </c:pt>
                <c:pt idx="36">
                  <c:v>1.7820735482896728</c:v>
                </c:pt>
                <c:pt idx="37">
                  <c:v>0.58229527530035108</c:v>
                </c:pt>
                <c:pt idx="38">
                  <c:v>1.7508717263891911</c:v>
                </c:pt>
                <c:pt idx="39">
                  <c:v>0.35907958376081572</c:v>
                </c:pt>
                <c:pt idx="40">
                  <c:v>0.24061246810061646</c:v>
                </c:pt>
                <c:pt idx="41">
                  <c:v>1.8692953632712603</c:v>
                </c:pt>
                <c:pt idx="42">
                  <c:v>1.6802443991853462</c:v>
                </c:pt>
                <c:pt idx="43">
                  <c:v>1.5841158339904047</c:v>
                </c:pt>
                <c:pt idx="44">
                  <c:v>2.1389226697188541</c:v>
                </c:pt>
                <c:pt idx="45">
                  <c:v>1.9827829523003038</c:v>
                </c:pt>
                <c:pt idx="46">
                  <c:v>2.2902367278330331</c:v>
                </c:pt>
                <c:pt idx="47">
                  <c:v>2.0964505638967657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2DF-8ECF-5D673641895D}"/>
            </c:ext>
          </c:extLst>
        </c:ser>
        <c:ser>
          <c:idx val="1"/>
          <c:order val="1"/>
          <c:tx>
            <c:strRef>
              <c:f>'Data 2.2'!$G$6</c:f>
              <c:strCache>
                <c:ptCount val="1"/>
                <c:pt idx="0">
                  <c:v>Real annual change (%)</c:v>
                </c:pt>
              </c:strCache>
            </c:strRef>
          </c:tx>
          <c:marker>
            <c:symbol val="none"/>
          </c:marker>
          <c:cat>
            <c:numRef>
              <c:f>'Data 2.2'!$A$9:$A$56</c:f>
              <c:numCache>
                <c:formatCode>mmm\-yyyy</c:formatCode>
                <c:ptCount val="48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  <c:pt idx="47">
                  <c:v>43600</c:v>
                </c:pt>
              </c:numCache>
            </c:numRef>
          </c:cat>
          <c:val>
            <c:numRef>
              <c:f>'Data 2.2'!$G$9:$G$56</c:f>
              <c:numCache>
                <c:formatCode>0.0</c:formatCode>
                <c:ptCount val="48"/>
                <c:pt idx="0">
                  <c:v>-1.8971351229415678</c:v>
                </c:pt>
                <c:pt idx="1">
                  <c:v>-0.16688125446674956</c:v>
                </c:pt>
                <c:pt idx="2">
                  <c:v>0.90791529716041353</c:v>
                </c:pt>
                <c:pt idx="3">
                  <c:v>1.8330556447148132</c:v>
                </c:pt>
                <c:pt idx="4">
                  <c:v>4.4969532301036699</c:v>
                </c:pt>
                <c:pt idx="5">
                  <c:v>3.1834611365701528</c:v>
                </c:pt>
                <c:pt idx="6">
                  <c:v>0.42753112520555259</c:v>
                </c:pt>
                <c:pt idx="7">
                  <c:v>1.4498629124179769</c:v>
                </c:pt>
                <c:pt idx="8">
                  <c:v>0.58791606367582872</c:v>
                </c:pt>
                <c:pt idx="9">
                  <c:v>0.27790314323265169</c:v>
                </c:pt>
                <c:pt idx="10">
                  <c:v>-2.0804725927987033</c:v>
                </c:pt>
                <c:pt idx="11">
                  <c:v>-2.0653706866614994</c:v>
                </c:pt>
                <c:pt idx="12">
                  <c:v>2.1126733808576272</c:v>
                </c:pt>
                <c:pt idx="13">
                  <c:v>1.7298562012267629</c:v>
                </c:pt>
                <c:pt idx="14">
                  <c:v>1.5373110740945308</c:v>
                </c:pt>
                <c:pt idx="15">
                  <c:v>2.8630897431619604</c:v>
                </c:pt>
                <c:pt idx="16">
                  <c:v>2.9795978801021015</c:v>
                </c:pt>
                <c:pt idx="17">
                  <c:v>-0.50701071767336325</c:v>
                </c:pt>
                <c:pt idx="18">
                  <c:v>-0.68201486756637708</c:v>
                </c:pt>
                <c:pt idx="19">
                  <c:v>3.244835986379103</c:v>
                </c:pt>
                <c:pt idx="20">
                  <c:v>2.6643965598814057</c:v>
                </c:pt>
                <c:pt idx="21">
                  <c:v>0.26739095699014309</c:v>
                </c:pt>
                <c:pt idx="22">
                  <c:v>1.733800286966853</c:v>
                </c:pt>
                <c:pt idx="23">
                  <c:v>3.402981665675199</c:v>
                </c:pt>
                <c:pt idx="24">
                  <c:v>1.4380293067733241</c:v>
                </c:pt>
                <c:pt idx="25">
                  <c:v>-0.91175699725646941</c:v>
                </c:pt>
                <c:pt idx="26">
                  <c:v>0.9579728059332181</c:v>
                </c:pt>
                <c:pt idx="27">
                  <c:v>2.400427549947687</c:v>
                </c:pt>
                <c:pt idx="28">
                  <c:v>3.4668406884737983</c:v>
                </c:pt>
                <c:pt idx="29">
                  <c:v>3.3573652816660817</c:v>
                </c:pt>
                <c:pt idx="30">
                  <c:v>1.3511130235547402</c:v>
                </c:pt>
                <c:pt idx="31">
                  <c:v>0.90586105099029757</c:v>
                </c:pt>
                <c:pt idx="32">
                  <c:v>0.63028029798138152</c:v>
                </c:pt>
                <c:pt idx="33">
                  <c:v>2.6882522477820059</c:v>
                </c:pt>
                <c:pt idx="34">
                  <c:v>3.2459495351925631</c:v>
                </c:pt>
                <c:pt idx="35">
                  <c:v>3.1068453847102022</c:v>
                </c:pt>
                <c:pt idx="36">
                  <c:v>-0.93729482895472549</c:v>
                </c:pt>
                <c:pt idx="37">
                  <c:v>-2.3620400915875779</c:v>
                </c:pt>
                <c:pt idx="38">
                  <c:v>3.2751941140614887E-2</c:v>
                </c:pt>
                <c:pt idx="39">
                  <c:v>-1.1346369495788795</c:v>
                </c:pt>
                <c:pt idx="40">
                  <c:v>-1.4238995470523637</c:v>
                </c:pt>
                <c:pt idx="41">
                  <c:v>0.83747008795269062</c:v>
                </c:pt>
                <c:pt idx="42">
                  <c:v>0.20125902610629529</c:v>
                </c:pt>
                <c:pt idx="43">
                  <c:v>-0.34295411407987875</c:v>
                </c:pt>
                <c:pt idx="44">
                  <c:v>0.2255262593137688</c:v>
                </c:pt>
                <c:pt idx="45">
                  <c:v>-9.29728069058154E-2</c:v>
                </c:pt>
                <c:pt idx="46">
                  <c:v>0.4972439718675204</c:v>
                </c:pt>
                <c:pt idx="47">
                  <c:v>0.49563513693670902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0-42DF-8ECF-5D673641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161536"/>
        <c:axId val="412163072"/>
      </c:lineChart>
      <c:catAx>
        <c:axId val="412161536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412163072"/>
        <c:crosses val="autoZero"/>
        <c:auto val="0"/>
        <c:lblAlgn val="ctr"/>
        <c:lblOffset val="100"/>
        <c:tickMarkSkip val="2"/>
        <c:noMultiLvlLbl val="0"/>
      </c:catAx>
      <c:valAx>
        <c:axId val="412163072"/>
        <c:scaling>
          <c:orientation val="minMax"/>
          <c:max val="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1216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5"/>
          <c:y val="6.1379319542474394E-4"/>
          <c:w val="0.77086321291383642"/>
          <c:h val="0.145388967788418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28575</xdr:rowOff>
    </xdr:from>
    <xdr:to>
      <xdr:col>4</xdr:col>
      <xdr:colOff>257175</xdr:colOff>
      <xdr:row>15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190500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238125</xdr:colOff>
      <xdr:row>1</xdr:row>
      <xdr:rowOff>9525</xdr:rowOff>
    </xdr:from>
    <xdr:to>
      <xdr:col>12</xdr:col>
      <xdr:colOff>67350</xdr:colOff>
      <xdr:row>15</xdr:row>
      <xdr:rowOff>170925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14</xdr:row>
      <xdr:rowOff>61912</xdr:rowOff>
    </xdr:from>
    <xdr:to>
      <xdr:col>17</xdr:col>
      <xdr:colOff>219075</xdr:colOff>
      <xdr:row>28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34</xdr:row>
      <xdr:rowOff>80960</xdr:rowOff>
    </xdr:from>
    <xdr:to>
      <xdr:col>18</xdr:col>
      <xdr:colOff>276225</xdr:colOff>
      <xdr:row>54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bs.gov.au/ausstats/abs@.nsf/mf/6302.0" TargetMode="External"/><Relationship Id="rId7" Type="http://schemas.openxmlformats.org/officeDocument/2006/relationships/hyperlink" Target="http://www.abs.gov.au/ausstats/abs@.nsf/mf/5206.0/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://www.abs.gov.au/AUSSTATS/abs@.nsf/second+level+view?ReadForm&amp;prodno=6302.0&amp;viewtitle=Average%20Weekly%20Earnings,%20Australia~Nov%202007~Latest~21/02/2008&amp;&amp;tabname=Past%20Future%20Issues&amp;prodno=6302.0&amp;issue=Nov%202007&amp;num=&amp;view=&amp;" TargetMode="External"/><Relationship Id="rId1" Type="http://schemas.openxmlformats.org/officeDocument/2006/relationships/hyperlink" Target="http://www.abs.gov.au/ausstats/abs@.nsf/mf/6401.0" TargetMode="External"/><Relationship Id="rId6" Type="http://schemas.openxmlformats.org/officeDocument/2006/relationships/hyperlink" Target="http://www.abs.gov.au/ausstats/abs@.nsf/mf/6345.0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://www.abs.gov.au/ausstats/abs@.nsf/mf/6333.0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abs.gov.au/ausstats/abs@.nsf/mf/6306.0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workbookViewId="0">
      <selection activeCell="S15" sqref="S15"/>
    </sheetView>
  </sheetViews>
  <sheetFormatPr defaultColWidth="9.140625" defaultRowHeight="12.75" x14ac:dyDescent="0.2"/>
  <cols>
    <col min="1" max="1" width="12.85546875" style="1" customWidth="1"/>
    <col min="2" max="6" width="10.28515625" style="1" customWidth="1"/>
    <col min="7" max="8" width="1.7109375" style="1" customWidth="1"/>
    <col min="9" max="9" width="9" style="1" customWidth="1"/>
    <col min="10" max="11" width="8.85546875" style="1" customWidth="1"/>
    <col min="12" max="12" width="1.7109375" style="1" customWidth="1"/>
    <col min="13" max="16384" width="9.140625" style="1"/>
  </cols>
  <sheetData>
    <row r="1" spans="1:12" ht="29.25" customHeight="1" x14ac:dyDescent="0.35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.75" customHeight="1" x14ac:dyDescent="0.2">
      <c r="A2" s="1" t="s">
        <v>25</v>
      </c>
    </row>
    <row r="3" spans="1:12" ht="15.75" customHeight="1" x14ac:dyDescent="0.2"/>
    <row r="4" spans="1:12" ht="15.75" customHeight="1" x14ac:dyDescent="0.2"/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spans="1:16" ht="12.75" customHeight="1" x14ac:dyDescent="0.2">
      <c r="A17" s="19" t="s">
        <v>0</v>
      </c>
      <c r="B17" s="20" t="s">
        <v>20</v>
      </c>
      <c r="C17" s="20" t="s">
        <v>21</v>
      </c>
      <c r="D17" s="20" t="s">
        <v>34</v>
      </c>
      <c r="E17" s="20" t="s">
        <v>39</v>
      </c>
      <c r="F17" s="20" t="s">
        <v>42</v>
      </c>
    </row>
    <row r="18" spans="1:16" s="2" customFormat="1" ht="12.75" customHeight="1" x14ac:dyDescent="0.2">
      <c r="A18" s="21" t="s">
        <v>35</v>
      </c>
      <c r="B18" s="22"/>
      <c r="C18" s="22"/>
      <c r="D18" s="22"/>
      <c r="E18" s="22"/>
      <c r="F18" s="22"/>
    </row>
    <row r="19" spans="1:16" ht="12" customHeight="1" x14ac:dyDescent="0.2">
      <c r="A19" s="4" t="s">
        <v>5</v>
      </c>
      <c r="B19" s="5">
        <f>'Data 2.2'!B53</f>
        <v>1427.8</v>
      </c>
      <c r="C19" s="5">
        <f>'Data 2.2'!B55</f>
        <v>1460.5</v>
      </c>
      <c r="D19" s="5">
        <f>'Data 2.2'!B57</f>
        <v>1498.2</v>
      </c>
      <c r="E19" s="5">
        <f>'Data 2.2'!B59</f>
        <v>1526.6</v>
      </c>
      <c r="F19" s="70">
        <f>'Data 2.2'!B61</f>
        <v>1577.1</v>
      </c>
      <c r="G19" s="3"/>
    </row>
    <row r="20" spans="1:16" ht="12" customHeight="1" x14ac:dyDescent="0.2">
      <c r="A20" s="4" t="s">
        <v>6</v>
      </c>
      <c r="B20" s="5">
        <f>'Data 2.2'!B54</f>
        <v>1445.3</v>
      </c>
      <c r="C20" s="5">
        <f>'Data 2.2'!B56</f>
        <v>1475.6</v>
      </c>
      <c r="D20" s="5">
        <f>'Data 2.2'!B58</f>
        <v>1537.7</v>
      </c>
      <c r="E20" s="5">
        <f>'Data 2.2'!B60</f>
        <v>1555.3</v>
      </c>
      <c r="F20" s="4"/>
      <c r="G20" s="3"/>
    </row>
    <row r="21" spans="1:16" ht="12" customHeight="1" x14ac:dyDescent="0.2">
      <c r="A21" s="4"/>
      <c r="B21" s="5"/>
      <c r="C21" s="6"/>
      <c r="D21" s="6"/>
      <c r="F21" s="4"/>
      <c r="G21" s="3"/>
    </row>
    <row r="22" spans="1:16" ht="12.75" customHeight="1" x14ac:dyDescent="0.2">
      <c r="A22" s="21" t="s">
        <v>33</v>
      </c>
      <c r="B22" s="23"/>
      <c r="C22" s="23"/>
      <c r="D22" s="23"/>
      <c r="E22" s="23"/>
      <c r="F22" s="71"/>
    </row>
    <row r="23" spans="1:16" ht="12" customHeight="1" x14ac:dyDescent="0.2">
      <c r="A23" s="4" t="s">
        <v>5</v>
      </c>
      <c r="B23" s="8">
        <f>'Data 2.2'!C53</f>
        <v>2.1389226697188541</v>
      </c>
      <c r="C23" s="8">
        <f>'Data 2.2'!C55</f>
        <v>2.2902367278330331</v>
      </c>
      <c r="D23" s="8">
        <f>'Data 2.2'!C57</f>
        <v>2.5813077713111978</v>
      </c>
      <c r="E23" s="8">
        <f>'Data 2.2'!C59</f>
        <v>1.8956080630089349</v>
      </c>
      <c r="F23" s="8">
        <f>'Data 2.2'!C61</f>
        <v>3.3080047163631603</v>
      </c>
    </row>
    <row r="24" spans="1:16" ht="12" customHeight="1" x14ac:dyDescent="0.2">
      <c r="A24" s="4" t="s">
        <v>6</v>
      </c>
      <c r="B24" s="8">
        <f>'Data 2.2'!C54</f>
        <v>1.9827829523003038</v>
      </c>
      <c r="C24" s="8">
        <f>'Data 2.2'!C56</f>
        <v>2.0964505638967657</v>
      </c>
      <c r="D24" s="8">
        <f>'Data 2.2'!C58</f>
        <v>4.2084575765790282</v>
      </c>
      <c r="E24" s="8">
        <f>'Data 2.2'!C60</f>
        <v>1.1445665604474156</v>
      </c>
      <c r="F24" s="4"/>
    </row>
    <row r="25" spans="1:16" ht="12" customHeight="1" x14ac:dyDescent="0.2">
      <c r="A25" s="4"/>
      <c r="B25" s="8"/>
      <c r="F25" s="4"/>
    </row>
    <row r="26" spans="1:16" ht="12.75" customHeight="1" x14ac:dyDescent="0.2">
      <c r="A26" s="24" t="s">
        <v>36</v>
      </c>
      <c r="B26" s="23"/>
      <c r="C26" s="23"/>
      <c r="D26" s="23"/>
      <c r="E26" s="23"/>
      <c r="F26" s="71"/>
      <c r="P26" s="3"/>
    </row>
    <row r="27" spans="1:16" ht="12" customHeight="1" x14ac:dyDescent="0.2">
      <c r="A27" s="4" t="s">
        <v>5</v>
      </c>
      <c r="B27" s="5">
        <f>'Data 2.2'!F53</f>
        <v>1544.9789473684209</v>
      </c>
      <c r="C27" s="5">
        <f>'Data 2.2'!F55</f>
        <v>1552.6612620508326</v>
      </c>
      <c r="D27" s="5">
        <f>'Data 2.2'!F57</f>
        <v>1563.955765920826</v>
      </c>
      <c r="E27" s="5">
        <f>'Data 2.2'!F59</f>
        <v>1580.0049488054606</v>
      </c>
      <c r="F27" s="70">
        <f>'Data 2.2'!F61</f>
        <v>1577.1</v>
      </c>
      <c r="P27" s="3"/>
    </row>
    <row r="28" spans="1:16" ht="12" customHeight="1" x14ac:dyDescent="0.2">
      <c r="A28" s="4" t="s">
        <v>6</v>
      </c>
      <c r="B28" s="5">
        <f>'Data 2.2'!F54</f>
        <v>1551.459203539823</v>
      </c>
      <c r="C28" s="5">
        <f>'Data 2.2'!F56</f>
        <v>1559.1487804878047</v>
      </c>
      <c r="D28" s="5">
        <f>'Data 2.2'!F58</f>
        <v>1630.4458916083915</v>
      </c>
      <c r="E28" s="5">
        <f>'Data 2.2'!F60</f>
        <v>1588.0293771043769</v>
      </c>
      <c r="F28" s="4"/>
      <c r="P28" s="3"/>
    </row>
    <row r="29" spans="1:16" ht="12" customHeight="1" x14ac:dyDescent="0.2">
      <c r="A29" s="4"/>
      <c r="B29" s="5"/>
      <c r="C29" s="5"/>
      <c r="D29" s="5"/>
      <c r="F29" s="4"/>
      <c r="P29" s="3"/>
    </row>
    <row r="30" spans="1:16" ht="12.75" customHeight="1" x14ac:dyDescent="0.2">
      <c r="A30" s="21" t="s">
        <v>2</v>
      </c>
      <c r="B30" s="23"/>
      <c r="C30" s="23"/>
      <c r="D30" s="23"/>
      <c r="E30" s="23"/>
      <c r="F30" s="71"/>
    </row>
    <row r="31" spans="1:16" ht="12" customHeight="1" x14ac:dyDescent="0.2">
      <c r="A31" s="4" t="s">
        <v>5</v>
      </c>
      <c r="B31" s="8">
        <f>'Data 2.2'!G53</f>
        <v>0.2255262593137688</v>
      </c>
      <c r="C31" s="8">
        <f>'Data 2.2'!G55</f>
        <v>0.4972439718675204</v>
      </c>
      <c r="D31" s="8">
        <f>'Data 2.2'!G57</f>
        <v>0.72742871520314945</v>
      </c>
      <c r="E31" s="8">
        <f>'Data 2.2'!G59</f>
        <v>1.0261916119593772</v>
      </c>
      <c r="F31" s="8">
        <f>'Data 2.2'!G61</f>
        <v>-0.18385694346444334</v>
      </c>
    </row>
    <row r="32" spans="1:16" ht="12" customHeight="1" x14ac:dyDescent="0.2">
      <c r="A32" s="4" t="s">
        <v>6</v>
      </c>
      <c r="B32" s="8">
        <f>'Data 2.2'!G54</f>
        <v>-9.29728069058154E-2</v>
      </c>
      <c r="C32" s="8">
        <f>'Data 2.2'!G56</f>
        <v>0.49563513693670902</v>
      </c>
      <c r="D32" s="8">
        <f>'Data 2.2'!G58</f>
        <v>4.5728228128607693</v>
      </c>
      <c r="E32" s="8">
        <f>'Data 2.2'!G60</f>
        <v>-2.6015284973469388</v>
      </c>
      <c r="F32" s="4"/>
    </row>
    <row r="33" spans="1:11" ht="12" customHeight="1" thickBot="1" x14ac:dyDescent="0.25">
      <c r="A33" s="28"/>
      <c r="B33" s="29"/>
      <c r="C33" s="29"/>
      <c r="D33" s="30"/>
      <c r="E33" s="30"/>
      <c r="F33" s="30"/>
    </row>
    <row r="34" spans="1:11" ht="12" customHeight="1" x14ac:dyDescent="0.2">
      <c r="B34" s="25"/>
      <c r="C34" s="25"/>
      <c r="D34" s="25"/>
      <c r="E34" s="25"/>
      <c r="F34" s="25"/>
      <c r="I34" s="9"/>
      <c r="J34" s="9"/>
      <c r="K34" s="9"/>
    </row>
    <row r="35" spans="1:11" ht="12" customHeight="1" x14ac:dyDescent="0.2">
      <c r="A35" s="27" t="s">
        <v>37</v>
      </c>
      <c r="B35" s="26"/>
      <c r="C35" s="26"/>
      <c r="D35" s="26"/>
      <c r="E35" s="26"/>
      <c r="F35" s="26"/>
    </row>
    <row r="36" spans="1:11" ht="12" customHeight="1" x14ac:dyDescent="0.2">
      <c r="A36" s="26" t="s">
        <v>38</v>
      </c>
      <c r="B36" s="26"/>
      <c r="C36" s="26"/>
      <c r="D36" s="26"/>
      <c r="E36" s="26"/>
      <c r="F36" s="26"/>
    </row>
    <row r="37" spans="1:11" ht="12" customHeight="1" x14ac:dyDescent="0.2">
      <c r="A37" s="26" t="s">
        <v>26</v>
      </c>
      <c r="B37" s="11"/>
      <c r="C37" s="12"/>
      <c r="D37" s="12"/>
      <c r="E37" s="13"/>
      <c r="F37" s="7"/>
    </row>
    <row r="38" spans="1:11" ht="12" customHeight="1" x14ac:dyDescent="0.2">
      <c r="A38" s="10" t="s">
        <v>9</v>
      </c>
      <c r="B38" s="15"/>
      <c r="C38" s="15"/>
      <c r="D38" s="15"/>
      <c r="E38" s="7"/>
      <c r="F38" s="7"/>
    </row>
    <row r="39" spans="1:11" ht="12" customHeight="1" x14ac:dyDescent="0.2">
      <c r="A39" s="14" t="s">
        <v>23</v>
      </c>
      <c r="B39" s="15"/>
      <c r="C39" s="15"/>
      <c r="D39" s="15"/>
      <c r="E39" s="7"/>
      <c r="F39" s="7"/>
    </row>
    <row r="40" spans="1:11" ht="12" customHeight="1" x14ac:dyDescent="0.2">
      <c r="A40" s="14" t="s">
        <v>24</v>
      </c>
    </row>
    <row r="41" spans="1:11" ht="12" customHeight="1" x14ac:dyDescent="0.2"/>
    <row r="42" spans="1:11" ht="12" customHeight="1" x14ac:dyDescent="0.2">
      <c r="A42" s="10" t="s">
        <v>22</v>
      </c>
    </row>
    <row r="43" spans="1:11" ht="12" customHeight="1" x14ac:dyDescent="0.2">
      <c r="A43" s="14" t="s">
        <v>27</v>
      </c>
    </row>
    <row r="44" spans="1:11" ht="12" customHeight="1" x14ac:dyDescent="0.2">
      <c r="A44" s="14" t="s">
        <v>28</v>
      </c>
    </row>
    <row r="45" spans="1:11" ht="12" customHeight="1" x14ac:dyDescent="0.2">
      <c r="A45" s="14" t="s">
        <v>29</v>
      </c>
    </row>
    <row r="46" spans="1:11" ht="12" customHeight="1" x14ac:dyDescent="0.2">
      <c r="A46" s="14" t="s">
        <v>30</v>
      </c>
    </row>
    <row r="47" spans="1:11" ht="12" customHeight="1" x14ac:dyDescent="0.2">
      <c r="I47" s="16" t="s">
        <v>3</v>
      </c>
    </row>
    <row r="48" spans="1:11" x14ac:dyDescent="0.2">
      <c r="I48" s="72">
        <v>44791</v>
      </c>
      <c r="J48" s="73"/>
      <c r="K48" s="73"/>
    </row>
  </sheetData>
  <mergeCells count="1">
    <mergeCell ref="I48:K48"/>
  </mergeCells>
  <phoneticPr fontId="4" type="noConversion"/>
  <hyperlinks>
    <hyperlink ref="A40" r:id="rId1" display="ABS, Consumer price index, Cat. no. 6401.0" xr:uid="{00000000-0004-0000-0000-000000000000}"/>
    <hyperlink ref="A38" r:id="rId2" display="Sources: ABS, Average weekly earnings, Cat. no. 6302.0" xr:uid="{00000000-0004-0000-0000-000001000000}"/>
    <hyperlink ref="A39" r:id="rId3" display="ABS, Average weekly earnings, Cat. no. 6302.0" xr:uid="{00000000-0004-0000-0000-000002000000}"/>
    <hyperlink ref="A43" r:id="rId4" xr:uid="{00000000-0004-0000-0000-000003000000}"/>
    <hyperlink ref="A44" r:id="rId5" xr:uid="{00000000-0004-0000-0000-000004000000}"/>
    <hyperlink ref="A45" r:id="rId6" xr:uid="{00000000-0004-0000-0000-000005000000}"/>
    <hyperlink ref="A46" r:id="rId7" xr:uid="{00000000-0004-0000-0000-000006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Roman,Italic"&amp;12Monthly statistical bulletin&amp;R&amp;"Times New Roman,Regular"&amp;12 11</oddFooter>
  </headerFooter>
  <rowBreaks count="1" manualBreakCount="1">
    <brk id="47" max="11" man="1"/>
  </rowBreaks>
  <colBreaks count="1" manualBreakCount="1">
    <brk id="12" max="55" man="1"/>
  </colBreaks>
  <drawing r:id="rId9"/>
  <legacyDrawing r:id="rId10"/>
  <oleObjects>
    <mc:AlternateContent xmlns:mc="http://schemas.openxmlformats.org/markup-compatibility/2006">
      <mc:Choice Requires="x14">
        <oleObject progId="Word.Document.8" shapeId="21505" r:id="rId11">
          <objectPr defaultSize="0" autoPict="0" r:id="rId12">
            <anchor moveWithCells="1">
              <from>
                <xdr:col>6</xdr:col>
                <xdr:colOff>95250</xdr:colOff>
                <xdr:row>15</xdr:row>
                <xdr:rowOff>190500</xdr:rowOff>
              </from>
              <to>
                <xdr:col>12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Word.Document.8" shapeId="21505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0"/>
  <sheetViews>
    <sheetView workbookViewId="0">
      <pane ySplit="6" topLeftCell="A40" activePane="bottomLeft" state="frozen"/>
      <selection pane="bottomLeft" activeCell="L9" sqref="L9"/>
    </sheetView>
  </sheetViews>
  <sheetFormatPr defaultColWidth="8.85546875" defaultRowHeight="12.75" x14ac:dyDescent="0.2"/>
  <cols>
    <col min="1" max="1" width="12.7109375" style="34" customWidth="1"/>
    <col min="2" max="4" width="15.7109375" style="34" customWidth="1"/>
    <col min="5" max="5" width="17.28515625" style="69" customWidth="1"/>
    <col min="6" max="6" width="21.85546875" style="34" customWidth="1"/>
    <col min="7" max="7" width="15.7109375" style="34" customWidth="1"/>
    <col min="8" max="8" width="12.7109375" style="34" customWidth="1"/>
    <col min="9" max="9" width="15.7109375" style="34" customWidth="1"/>
    <col min="10" max="10" width="8.85546875" style="34"/>
    <col min="11" max="12" width="8.85546875" style="33"/>
    <col min="13" max="14" width="10" style="34" customWidth="1"/>
    <col min="15" max="16384" width="8.85546875" style="34"/>
  </cols>
  <sheetData>
    <row r="1" spans="1:15" ht="18.75" x14ac:dyDescent="0.3">
      <c r="A1" s="31" t="s">
        <v>15</v>
      </c>
      <c r="B1" s="32"/>
      <c r="C1" s="33"/>
      <c r="D1" s="33"/>
      <c r="E1" s="33"/>
      <c r="F1" s="33"/>
      <c r="G1" s="33"/>
      <c r="H1" s="33"/>
      <c r="I1" s="33"/>
    </row>
    <row r="2" spans="1:15" ht="18.75" x14ac:dyDescent="0.3">
      <c r="A2" s="31"/>
      <c r="B2" s="32"/>
      <c r="C2" s="33"/>
      <c r="D2" s="33"/>
      <c r="E2" s="33"/>
      <c r="F2" s="33"/>
      <c r="G2" s="33"/>
      <c r="H2" s="33"/>
      <c r="I2" s="33"/>
    </row>
    <row r="3" spans="1:15" x14ac:dyDescent="0.2">
      <c r="A3" s="35"/>
      <c r="B3" s="33" t="s">
        <v>16</v>
      </c>
      <c r="C3" s="33"/>
      <c r="D3" s="33"/>
      <c r="E3" s="33" t="s">
        <v>18</v>
      </c>
      <c r="F3" s="36" t="s">
        <v>17</v>
      </c>
      <c r="G3" s="37"/>
      <c r="H3" s="37"/>
      <c r="I3" s="37"/>
    </row>
    <row r="4" spans="1:15" ht="98.25" customHeight="1" x14ac:dyDescent="0.2">
      <c r="A4" s="38"/>
      <c r="B4" s="39" t="s">
        <v>14</v>
      </c>
      <c r="C4" s="40" t="s">
        <v>4</v>
      </c>
      <c r="D4" s="40" t="s">
        <v>4</v>
      </c>
      <c r="E4" s="41"/>
      <c r="F4" s="40" t="s">
        <v>4</v>
      </c>
      <c r="G4" s="40" t="s">
        <v>4</v>
      </c>
      <c r="H4" s="42"/>
      <c r="I4" s="39" t="s">
        <v>12</v>
      </c>
    </row>
    <row r="5" spans="1:15" ht="40.5" customHeight="1" x14ac:dyDescent="0.2">
      <c r="A5" s="37"/>
      <c r="B5" s="74" t="s">
        <v>13</v>
      </c>
      <c r="C5" s="74"/>
      <c r="D5" s="74"/>
      <c r="E5" s="43"/>
      <c r="F5" s="75"/>
      <c r="G5" s="75"/>
      <c r="H5" s="44"/>
      <c r="I5" s="45" t="s">
        <v>10</v>
      </c>
      <c r="J5" s="46"/>
      <c r="K5" s="47"/>
      <c r="L5" s="47"/>
      <c r="M5" s="46"/>
      <c r="N5" s="46"/>
      <c r="O5" s="46"/>
    </row>
    <row r="6" spans="1:15" ht="22.5" x14ac:dyDescent="0.2">
      <c r="A6" s="48" t="s">
        <v>11</v>
      </c>
      <c r="B6" s="49" t="s">
        <v>7</v>
      </c>
      <c r="C6" s="49" t="s">
        <v>32</v>
      </c>
      <c r="D6" s="50" t="s">
        <v>1</v>
      </c>
      <c r="E6" s="50" t="s">
        <v>41</v>
      </c>
      <c r="F6" s="50" t="s">
        <v>40</v>
      </c>
      <c r="G6" s="50" t="s">
        <v>31</v>
      </c>
      <c r="H6" s="50"/>
      <c r="I6" s="51" t="s">
        <v>8</v>
      </c>
      <c r="J6" s="52"/>
      <c r="K6" s="52"/>
      <c r="L6" s="52"/>
      <c r="M6" s="53"/>
    </row>
    <row r="7" spans="1:15" x14ac:dyDescent="0.2">
      <c r="A7" s="54">
        <v>34653</v>
      </c>
      <c r="B7" s="55">
        <v>644.79999999999995</v>
      </c>
      <c r="C7" s="37"/>
      <c r="D7" s="37"/>
      <c r="E7" s="37"/>
      <c r="F7" s="56">
        <f t="shared" ref="F7:F60" si="0">B7*($I$61/I7)</f>
        <v>1245.4496815286623</v>
      </c>
      <c r="G7" s="37"/>
      <c r="H7" s="54">
        <v>34669</v>
      </c>
      <c r="I7" s="57">
        <v>62.8</v>
      </c>
      <c r="J7" s="52"/>
      <c r="K7" s="58"/>
      <c r="L7" s="52"/>
      <c r="M7" s="53"/>
    </row>
    <row r="8" spans="1:15" x14ac:dyDescent="0.2">
      <c r="A8" s="54">
        <v>34834</v>
      </c>
      <c r="B8" s="55">
        <v>654.29999999999995</v>
      </c>
      <c r="C8" s="37"/>
      <c r="D8" s="59">
        <f>AVERAGE(B7:B8)</f>
        <v>649.54999999999995</v>
      </c>
      <c r="E8" s="60">
        <f>AVERAGE(F7:F8)</f>
        <v>1236.0678855865876</v>
      </c>
      <c r="F8" s="56">
        <f t="shared" si="0"/>
        <v>1226.686089644513</v>
      </c>
      <c r="G8" s="37"/>
      <c r="H8" s="54">
        <v>34851</v>
      </c>
      <c r="I8" s="57">
        <v>64.7</v>
      </c>
      <c r="J8" s="52"/>
      <c r="K8" s="58"/>
      <c r="L8" s="52"/>
      <c r="M8" s="53"/>
    </row>
    <row r="9" spans="1:15" x14ac:dyDescent="0.2">
      <c r="A9" s="54">
        <v>35018</v>
      </c>
      <c r="B9" s="55">
        <v>664.8</v>
      </c>
      <c r="C9" s="60">
        <f>((B9-B7)/B7)*100</f>
        <v>3.1017369727047148</v>
      </c>
      <c r="D9" s="59">
        <f t="shared" ref="D9:D47" si="1">AVERAGE(B8:B9)</f>
        <v>659.55</v>
      </c>
      <c r="E9" s="60">
        <f t="shared" ref="E9:E46" si="2">AVERAGE(F8:F9)</f>
        <v>1224.2539539131656</v>
      </c>
      <c r="F9" s="56">
        <f t="shared" si="0"/>
        <v>1221.8218181818181</v>
      </c>
      <c r="G9" s="60">
        <f>((F9-F7)/F7)*100</f>
        <v>-1.8971351229415678</v>
      </c>
      <c r="H9" s="54">
        <v>35034</v>
      </c>
      <c r="I9" s="57">
        <v>66</v>
      </c>
      <c r="J9" s="52"/>
      <c r="K9" s="58"/>
      <c r="L9" s="52"/>
      <c r="M9" s="53"/>
    </row>
    <row r="10" spans="1:15" x14ac:dyDescent="0.2">
      <c r="A10" s="54">
        <v>35200</v>
      </c>
      <c r="B10" s="55">
        <v>673.4</v>
      </c>
      <c r="C10" s="60">
        <f t="shared" ref="C10:C44" si="3">((B10-B8)/B8)*100</f>
        <v>2.9191502368943945</v>
      </c>
      <c r="D10" s="59">
        <f t="shared" si="1"/>
        <v>669.09999999999991</v>
      </c>
      <c r="E10" s="60">
        <f t="shared" si="2"/>
        <v>1223.2303993457817</v>
      </c>
      <c r="F10" s="56">
        <f t="shared" si="0"/>
        <v>1224.6389805097451</v>
      </c>
      <c r="G10" s="60">
        <f t="shared" ref="G10:G47" si="4">((F10-F8)/F8)*100</f>
        <v>-0.16688125446674956</v>
      </c>
      <c r="H10" s="54">
        <v>35217</v>
      </c>
      <c r="I10" s="57">
        <v>66.7</v>
      </c>
      <c r="J10" s="53"/>
      <c r="K10" s="58"/>
      <c r="L10" s="52"/>
      <c r="M10" s="53"/>
      <c r="N10" s="53"/>
      <c r="O10" s="61"/>
    </row>
    <row r="11" spans="1:15" x14ac:dyDescent="0.2">
      <c r="A11" s="54">
        <v>35384</v>
      </c>
      <c r="B11" s="55">
        <v>681</v>
      </c>
      <c r="C11" s="60">
        <f t="shared" si="3"/>
        <v>2.4368231046931479</v>
      </c>
      <c r="D11" s="59">
        <f t="shared" si="1"/>
        <v>677.2</v>
      </c>
      <c r="E11" s="60">
        <f t="shared" si="2"/>
        <v>1228.7769529414397</v>
      </c>
      <c r="F11" s="56">
        <f t="shared" si="0"/>
        <v>1232.9149253731343</v>
      </c>
      <c r="G11" s="60">
        <f t="shared" si="4"/>
        <v>0.90791529716041353</v>
      </c>
      <c r="H11" s="54">
        <v>35400</v>
      </c>
      <c r="I11" s="57">
        <v>67</v>
      </c>
      <c r="J11" s="53"/>
      <c r="K11" s="58"/>
      <c r="L11" s="52"/>
      <c r="M11" s="53"/>
      <c r="N11" s="53"/>
    </row>
    <row r="12" spans="1:15" x14ac:dyDescent="0.2">
      <c r="A12" s="54">
        <v>35565</v>
      </c>
      <c r="B12" s="55">
        <v>687.8</v>
      </c>
      <c r="C12" s="60">
        <f t="shared" si="3"/>
        <v>2.1384021384021352</v>
      </c>
      <c r="D12" s="59">
        <f t="shared" si="1"/>
        <v>684.4</v>
      </c>
      <c r="E12" s="60">
        <f t="shared" si="2"/>
        <v>1240.0011099212456</v>
      </c>
      <c r="F12" s="56">
        <f t="shared" si="0"/>
        <v>1247.0872944693569</v>
      </c>
      <c r="G12" s="60">
        <f t="shared" si="4"/>
        <v>1.8330556447148132</v>
      </c>
      <c r="H12" s="54">
        <v>35582</v>
      </c>
      <c r="I12" s="57">
        <v>66.900000000000006</v>
      </c>
      <c r="J12" s="53"/>
      <c r="K12" s="58"/>
      <c r="L12" s="52"/>
      <c r="M12" s="53"/>
      <c r="N12" s="53"/>
    </row>
    <row r="13" spans="1:15" x14ac:dyDescent="0.2">
      <c r="A13" s="54">
        <v>35749</v>
      </c>
      <c r="B13" s="55">
        <v>709.5</v>
      </c>
      <c r="C13" s="60">
        <f t="shared" si="3"/>
        <v>4.1850220264317182</v>
      </c>
      <c r="D13" s="59">
        <f t="shared" si="1"/>
        <v>698.65</v>
      </c>
      <c r="E13" s="60">
        <f t="shared" si="2"/>
        <v>1267.7229137017443</v>
      </c>
      <c r="F13" s="56">
        <f t="shared" si="0"/>
        <v>1288.3585329341317</v>
      </c>
      <c r="G13" s="60">
        <f t="shared" si="4"/>
        <v>4.4969532301036699</v>
      </c>
      <c r="H13" s="54">
        <v>35765</v>
      </c>
      <c r="I13" s="57">
        <v>66.8</v>
      </c>
      <c r="J13" s="53"/>
      <c r="K13" s="58"/>
      <c r="L13" s="52"/>
      <c r="M13" s="53"/>
      <c r="N13" s="53"/>
    </row>
    <row r="14" spans="1:15" x14ac:dyDescent="0.2">
      <c r="A14" s="54">
        <v>35930</v>
      </c>
      <c r="B14" s="55">
        <v>715</v>
      </c>
      <c r="C14" s="60">
        <f t="shared" si="3"/>
        <v>3.9546379761558663</v>
      </c>
      <c r="D14" s="59">
        <f t="shared" si="1"/>
        <v>712.25</v>
      </c>
      <c r="E14" s="60">
        <f t="shared" si="2"/>
        <v>1287.5731833810123</v>
      </c>
      <c r="F14" s="56">
        <f t="shared" si="0"/>
        <v>1286.7878338278931</v>
      </c>
      <c r="G14" s="60">
        <f t="shared" si="4"/>
        <v>3.1834611365701528</v>
      </c>
      <c r="H14" s="54">
        <v>35947</v>
      </c>
      <c r="I14" s="57">
        <v>67.400000000000006</v>
      </c>
      <c r="J14" s="53"/>
      <c r="K14" s="58"/>
      <c r="L14" s="52"/>
      <c r="M14" s="53"/>
      <c r="N14" s="53"/>
      <c r="O14" s="61"/>
    </row>
    <row r="15" spans="1:15" x14ac:dyDescent="0.2">
      <c r="A15" s="54">
        <v>36114</v>
      </c>
      <c r="B15" s="55">
        <v>723.2</v>
      </c>
      <c r="C15" s="60">
        <f t="shared" si="3"/>
        <v>1.9309372797744955</v>
      </c>
      <c r="D15" s="59">
        <f t="shared" si="1"/>
        <v>719.1</v>
      </c>
      <c r="E15" s="60">
        <f t="shared" si="2"/>
        <v>1290.3272502472801</v>
      </c>
      <c r="F15" s="56">
        <f t="shared" si="0"/>
        <v>1293.8666666666668</v>
      </c>
      <c r="G15" s="60">
        <f t="shared" si="4"/>
        <v>0.42753112520555259</v>
      </c>
      <c r="H15" s="54">
        <v>36130</v>
      </c>
      <c r="I15" s="57">
        <v>67.8</v>
      </c>
      <c r="J15" s="53"/>
      <c r="K15" s="58"/>
      <c r="L15" s="52"/>
      <c r="M15" s="53"/>
      <c r="N15" s="53"/>
    </row>
    <row r="16" spans="1:15" x14ac:dyDescent="0.2">
      <c r="A16" s="54">
        <v>36295</v>
      </c>
      <c r="B16" s="55">
        <v>732.9</v>
      </c>
      <c r="C16" s="60">
        <f t="shared" si="3"/>
        <v>2.5034965034965002</v>
      </c>
      <c r="D16" s="59">
        <f t="shared" si="1"/>
        <v>728.05</v>
      </c>
      <c r="E16" s="60">
        <f t="shared" si="2"/>
        <v>1299.6555800293686</v>
      </c>
      <c r="F16" s="56">
        <f t="shared" si="0"/>
        <v>1305.4444933920704</v>
      </c>
      <c r="G16" s="60">
        <f t="shared" si="4"/>
        <v>1.4498629124179769</v>
      </c>
      <c r="H16" s="54">
        <v>36312</v>
      </c>
      <c r="I16" s="57">
        <v>68.099999999999994</v>
      </c>
      <c r="J16" s="53"/>
      <c r="K16" s="58"/>
      <c r="L16" s="52"/>
      <c r="M16" s="53"/>
      <c r="N16" s="53"/>
    </row>
    <row r="17" spans="1:15" x14ac:dyDescent="0.2">
      <c r="A17" s="54">
        <v>36479</v>
      </c>
      <c r="B17" s="55">
        <v>741.4</v>
      </c>
      <c r="C17" s="60">
        <f t="shared" si="3"/>
        <v>2.5165929203539728</v>
      </c>
      <c r="D17" s="59">
        <f t="shared" si="1"/>
        <v>737.15</v>
      </c>
      <c r="E17" s="60">
        <f t="shared" si="2"/>
        <v>1303.4590050173088</v>
      </c>
      <c r="F17" s="56">
        <f t="shared" si="0"/>
        <v>1301.4735166425471</v>
      </c>
      <c r="G17" s="60">
        <f t="shared" si="4"/>
        <v>0.58791606367582872</v>
      </c>
      <c r="H17" s="54">
        <v>36495</v>
      </c>
      <c r="I17" s="57">
        <v>69.099999999999994</v>
      </c>
      <c r="J17" s="53"/>
      <c r="K17" s="58"/>
      <c r="L17" s="52"/>
      <c r="M17" s="53"/>
      <c r="N17" s="53"/>
    </row>
    <row r="18" spans="1:15" x14ac:dyDescent="0.2">
      <c r="A18" s="54">
        <v>36661</v>
      </c>
      <c r="B18" s="55">
        <v>757.6</v>
      </c>
      <c r="C18" s="60">
        <f t="shared" si="3"/>
        <v>3.3701732842134047</v>
      </c>
      <c r="D18" s="59">
        <f t="shared" si="1"/>
        <v>749.5</v>
      </c>
      <c r="E18" s="60">
        <f t="shared" si="2"/>
        <v>1305.2729406574558</v>
      </c>
      <c r="F18" s="56">
        <f t="shared" si="0"/>
        <v>1309.0723646723645</v>
      </c>
      <c r="G18" s="60">
        <f t="shared" si="4"/>
        <v>0.27790314323265169</v>
      </c>
      <c r="H18" s="54">
        <v>36678</v>
      </c>
      <c r="I18" s="57">
        <v>70.2</v>
      </c>
      <c r="J18" s="53"/>
      <c r="K18" s="58"/>
      <c r="L18" s="52"/>
      <c r="M18" s="53"/>
      <c r="N18" s="53"/>
      <c r="O18" s="61"/>
    </row>
    <row r="19" spans="1:15" x14ac:dyDescent="0.2">
      <c r="A19" s="54">
        <v>36845</v>
      </c>
      <c r="B19" s="55">
        <v>768</v>
      </c>
      <c r="C19" s="60">
        <f t="shared" si="3"/>
        <v>3.5878068519018105</v>
      </c>
      <c r="D19" s="59">
        <f t="shared" si="1"/>
        <v>762.8</v>
      </c>
      <c r="E19" s="60">
        <f t="shared" si="2"/>
        <v>1291.7345407493149</v>
      </c>
      <c r="F19" s="56">
        <f t="shared" si="0"/>
        <v>1274.3967168262654</v>
      </c>
      <c r="G19" s="60">
        <f t="shared" si="4"/>
        <v>-2.0804725927987033</v>
      </c>
      <c r="H19" s="54">
        <v>36861</v>
      </c>
      <c r="I19" s="57">
        <v>73.099999999999994</v>
      </c>
      <c r="J19" s="53"/>
      <c r="K19" s="58"/>
      <c r="L19" s="52"/>
      <c r="M19" s="53"/>
      <c r="N19" s="53"/>
    </row>
    <row r="20" spans="1:15" x14ac:dyDescent="0.2">
      <c r="A20" s="54">
        <v>37026</v>
      </c>
      <c r="B20" s="55">
        <v>787.4</v>
      </c>
      <c r="C20" s="60">
        <f t="shared" si="3"/>
        <v>3.9334741288278714</v>
      </c>
      <c r="D20" s="59">
        <f t="shared" si="1"/>
        <v>777.7</v>
      </c>
      <c r="E20" s="60">
        <f t="shared" si="2"/>
        <v>1278.2159423057501</v>
      </c>
      <c r="F20" s="56">
        <f t="shared" si="0"/>
        <v>1282.035167785235</v>
      </c>
      <c r="G20" s="60">
        <f t="shared" si="4"/>
        <v>-2.0653706866614994</v>
      </c>
      <c r="H20" s="54">
        <v>37043</v>
      </c>
      <c r="I20" s="57">
        <v>74.5</v>
      </c>
      <c r="J20" s="53"/>
      <c r="K20" s="58"/>
      <c r="L20" s="52"/>
      <c r="M20" s="53"/>
      <c r="N20" s="53"/>
    </row>
    <row r="21" spans="1:15" x14ac:dyDescent="0.2">
      <c r="A21" s="54">
        <v>37210</v>
      </c>
      <c r="B21" s="55">
        <v>808.9</v>
      </c>
      <c r="C21" s="60">
        <f t="shared" si="3"/>
        <v>5.3255208333333304</v>
      </c>
      <c r="D21" s="59">
        <f t="shared" si="1"/>
        <v>798.15</v>
      </c>
      <c r="E21" s="60">
        <f t="shared" si="2"/>
        <v>1291.6778624072062</v>
      </c>
      <c r="F21" s="56">
        <f t="shared" si="0"/>
        <v>1301.3205570291775</v>
      </c>
      <c r="G21" s="60">
        <f t="shared" si="4"/>
        <v>2.1126733808576272</v>
      </c>
      <c r="H21" s="54">
        <v>37226</v>
      </c>
      <c r="I21" s="57">
        <v>75.400000000000006</v>
      </c>
      <c r="J21" s="53"/>
      <c r="K21" s="58"/>
      <c r="L21" s="52"/>
      <c r="M21" s="53"/>
      <c r="N21" s="53"/>
    </row>
    <row r="22" spans="1:15" x14ac:dyDescent="0.2">
      <c r="A22" s="54">
        <v>37391</v>
      </c>
      <c r="B22" s="55">
        <v>823.6</v>
      </c>
      <c r="C22" s="60">
        <f t="shared" si="3"/>
        <v>4.5974091948183959</v>
      </c>
      <c r="D22" s="59">
        <f t="shared" si="1"/>
        <v>816.25</v>
      </c>
      <c r="E22" s="60">
        <f t="shared" si="2"/>
        <v>1302.7665448331268</v>
      </c>
      <c r="F22" s="56">
        <f t="shared" si="0"/>
        <v>1304.2125326370758</v>
      </c>
      <c r="G22" s="60">
        <f t="shared" si="4"/>
        <v>1.7298562012267629</v>
      </c>
      <c r="H22" s="54">
        <v>37408</v>
      </c>
      <c r="I22" s="57">
        <v>76.599999999999994</v>
      </c>
      <c r="J22" s="53"/>
      <c r="K22" s="58"/>
      <c r="L22" s="52"/>
      <c r="M22" s="53"/>
      <c r="N22" s="53"/>
      <c r="O22" s="61"/>
    </row>
    <row r="23" spans="1:15" x14ac:dyDescent="0.2">
      <c r="A23" s="54">
        <v>37575</v>
      </c>
      <c r="B23" s="55">
        <v>845.3</v>
      </c>
      <c r="C23" s="60">
        <f t="shared" si="3"/>
        <v>4.4999381876622548</v>
      </c>
      <c r="D23" s="59">
        <f t="shared" si="1"/>
        <v>834.45</v>
      </c>
      <c r="E23" s="60">
        <f t="shared" si="2"/>
        <v>1312.7692173494656</v>
      </c>
      <c r="F23" s="56">
        <f t="shared" si="0"/>
        <v>1321.3259020618557</v>
      </c>
      <c r="G23" s="60">
        <f t="shared" si="4"/>
        <v>1.5373110740945308</v>
      </c>
      <c r="H23" s="54">
        <v>37591</v>
      </c>
      <c r="I23" s="57">
        <v>77.599999999999994</v>
      </c>
      <c r="J23" s="53"/>
      <c r="K23" s="58"/>
      <c r="L23" s="52"/>
      <c r="M23" s="53"/>
      <c r="N23" s="53"/>
    </row>
    <row r="24" spans="1:15" x14ac:dyDescent="0.2">
      <c r="A24" s="54">
        <v>37756</v>
      </c>
      <c r="B24" s="55">
        <v>869.3</v>
      </c>
      <c r="C24" s="60">
        <f t="shared" si="3"/>
        <v>5.5488101019912497</v>
      </c>
      <c r="D24" s="59">
        <f t="shared" si="1"/>
        <v>857.3</v>
      </c>
      <c r="E24" s="60">
        <f t="shared" si="2"/>
        <v>1331.4396049749482</v>
      </c>
      <c r="F24" s="56">
        <f t="shared" si="0"/>
        <v>1341.5533078880408</v>
      </c>
      <c r="G24" s="60">
        <f t="shared" si="4"/>
        <v>2.8630897431619604</v>
      </c>
      <c r="H24" s="54">
        <v>37773</v>
      </c>
      <c r="I24" s="57">
        <v>78.599999999999994</v>
      </c>
      <c r="J24" s="53"/>
      <c r="K24" s="58"/>
      <c r="L24" s="52"/>
      <c r="M24" s="53"/>
      <c r="N24" s="53"/>
    </row>
    <row r="25" spans="1:15" x14ac:dyDescent="0.2">
      <c r="A25" s="54">
        <v>37940</v>
      </c>
      <c r="B25" s="55">
        <v>891.8</v>
      </c>
      <c r="C25" s="60">
        <f t="shared" si="3"/>
        <v>5.501005560156158</v>
      </c>
      <c r="D25" s="59">
        <f t="shared" si="1"/>
        <v>880.55</v>
      </c>
      <c r="E25" s="60">
        <f t="shared" si="2"/>
        <v>1351.1247042584857</v>
      </c>
      <c r="F25" s="56">
        <f t="shared" si="0"/>
        <v>1360.6961006289307</v>
      </c>
      <c r="G25" s="60">
        <f t="shared" si="4"/>
        <v>2.9795978801021015</v>
      </c>
      <c r="H25" s="54">
        <v>37956</v>
      </c>
      <c r="I25" s="57">
        <v>79.5</v>
      </c>
      <c r="J25" s="53"/>
      <c r="K25" s="58"/>
      <c r="L25" s="52"/>
      <c r="M25" s="53"/>
      <c r="N25" s="53"/>
    </row>
    <row r="26" spans="1:15" x14ac:dyDescent="0.2">
      <c r="A26" s="54">
        <v>38122</v>
      </c>
      <c r="B26" s="55">
        <v>886.9</v>
      </c>
      <c r="C26" s="60">
        <f t="shared" si="3"/>
        <v>2.0246175083400466</v>
      </c>
      <c r="D26" s="59">
        <f t="shared" si="1"/>
        <v>889.34999999999991</v>
      </c>
      <c r="E26" s="60">
        <f t="shared" si="2"/>
        <v>1347.7237947313388</v>
      </c>
      <c r="F26" s="56">
        <f t="shared" si="0"/>
        <v>1334.7514888337469</v>
      </c>
      <c r="G26" s="60">
        <f t="shared" si="4"/>
        <v>-0.50701071767336325</v>
      </c>
      <c r="H26" s="54">
        <v>38139</v>
      </c>
      <c r="I26" s="57">
        <v>80.599999999999994</v>
      </c>
      <c r="J26" s="53"/>
      <c r="K26" s="58"/>
      <c r="L26" s="52"/>
      <c r="M26" s="53"/>
      <c r="N26" s="53"/>
      <c r="O26" s="61"/>
    </row>
    <row r="27" spans="1:15" x14ac:dyDescent="0.2">
      <c r="A27" s="54">
        <v>38306</v>
      </c>
      <c r="B27" s="55">
        <v>908</v>
      </c>
      <c r="C27" s="60">
        <f t="shared" si="3"/>
        <v>1.8165507961426379</v>
      </c>
      <c r="D27" s="59">
        <f t="shared" si="1"/>
        <v>897.45</v>
      </c>
      <c r="E27" s="60">
        <f t="shared" si="2"/>
        <v>1343.0837198769962</v>
      </c>
      <c r="F27" s="56">
        <f t="shared" si="0"/>
        <v>1351.4159509202455</v>
      </c>
      <c r="G27" s="60">
        <f t="shared" si="4"/>
        <v>-0.68201486756637708</v>
      </c>
      <c r="H27" s="54">
        <v>38322</v>
      </c>
      <c r="I27" s="62">
        <v>81.5</v>
      </c>
      <c r="J27" s="53"/>
      <c r="K27" s="58"/>
      <c r="L27" s="52"/>
      <c r="M27" s="53"/>
      <c r="N27" s="53"/>
    </row>
    <row r="28" spans="1:15" x14ac:dyDescent="0.2">
      <c r="A28" s="54">
        <v>38487</v>
      </c>
      <c r="B28" s="55">
        <v>938.4</v>
      </c>
      <c r="C28" s="60">
        <f t="shared" si="3"/>
        <v>5.8067425865373776</v>
      </c>
      <c r="D28" s="59">
        <f t="shared" si="1"/>
        <v>923.2</v>
      </c>
      <c r="E28" s="60">
        <f t="shared" si="2"/>
        <v>1364.7389681962004</v>
      </c>
      <c r="F28" s="56">
        <f t="shared" si="0"/>
        <v>1378.0619854721551</v>
      </c>
      <c r="G28" s="60">
        <f t="shared" si="4"/>
        <v>3.244835986379103</v>
      </c>
      <c r="H28" s="54">
        <v>38504</v>
      </c>
      <c r="I28" s="62">
        <v>82.6</v>
      </c>
      <c r="J28" s="53"/>
      <c r="K28" s="58"/>
      <c r="L28" s="52"/>
      <c r="M28" s="53"/>
      <c r="N28" s="53"/>
    </row>
    <row r="29" spans="1:15" x14ac:dyDescent="0.2">
      <c r="A29" s="54">
        <v>38671</v>
      </c>
      <c r="B29" s="55">
        <v>958.5</v>
      </c>
      <c r="C29" s="60">
        <f t="shared" si="3"/>
        <v>5.5616740088105727</v>
      </c>
      <c r="D29" s="59">
        <f t="shared" si="1"/>
        <v>948.45</v>
      </c>
      <c r="E29" s="60">
        <f t="shared" si="2"/>
        <v>1382.7425082492041</v>
      </c>
      <c r="F29" s="56">
        <f t="shared" si="0"/>
        <v>1387.4230310262531</v>
      </c>
      <c r="G29" s="60">
        <f t="shared" si="4"/>
        <v>2.6643965598814057</v>
      </c>
      <c r="H29" s="54">
        <v>38687</v>
      </c>
      <c r="I29" s="62">
        <v>83.8</v>
      </c>
      <c r="J29" s="53"/>
      <c r="K29" s="58"/>
      <c r="L29" s="52"/>
      <c r="M29" s="53"/>
      <c r="N29" s="53"/>
    </row>
    <row r="30" spans="1:15" x14ac:dyDescent="0.2">
      <c r="A30" s="54">
        <v>38852</v>
      </c>
      <c r="B30" s="55">
        <v>978.5</v>
      </c>
      <c r="C30" s="60">
        <f t="shared" si="3"/>
        <v>4.2732310315430544</v>
      </c>
      <c r="D30" s="59">
        <f t="shared" si="1"/>
        <v>968.5</v>
      </c>
      <c r="E30" s="60">
        <f t="shared" si="2"/>
        <v>1384.5849148146399</v>
      </c>
      <c r="F30" s="56">
        <f t="shared" si="0"/>
        <v>1381.7467986030265</v>
      </c>
      <c r="G30" s="60">
        <f t="shared" si="4"/>
        <v>0.26739095699014309</v>
      </c>
      <c r="H30" s="54">
        <v>38869</v>
      </c>
      <c r="I30" s="62">
        <v>85.9</v>
      </c>
      <c r="J30" s="53"/>
      <c r="K30" s="58"/>
      <c r="L30" s="52"/>
      <c r="M30" s="53"/>
      <c r="N30" s="53"/>
      <c r="O30" s="61"/>
    </row>
    <row r="31" spans="1:15" x14ac:dyDescent="0.2">
      <c r="A31" s="54">
        <v>39036</v>
      </c>
      <c r="B31" s="55">
        <v>1007.7</v>
      </c>
      <c r="C31" s="60">
        <f t="shared" si="3"/>
        <v>5.1330203442879547</v>
      </c>
      <c r="D31" s="59">
        <f t="shared" si="1"/>
        <v>993.1</v>
      </c>
      <c r="E31" s="60">
        <f t="shared" si="2"/>
        <v>1396.6124870613285</v>
      </c>
      <c r="F31" s="56">
        <f t="shared" si="0"/>
        <v>1411.4781755196304</v>
      </c>
      <c r="G31" s="60">
        <f t="shared" si="4"/>
        <v>1.733800286966853</v>
      </c>
      <c r="H31" s="54">
        <v>39052</v>
      </c>
      <c r="I31" s="62">
        <v>86.6</v>
      </c>
      <c r="J31" s="53"/>
      <c r="K31" s="58"/>
      <c r="L31" s="52"/>
      <c r="M31" s="53"/>
      <c r="N31" s="53"/>
    </row>
    <row r="32" spans="1:15" x14ac:dyDescent="0.2">
      <c r="A32" s="54">
        <v>39217</v>
      </c>
      <c r="B32" s="55">
        <v>1033</v>
      </c>
      <c r="C32" s="60">
        <f t="shared" si="3"/>
        <v>5.5697496167603475</v>
      </c>
      <c r="D32" s="59">
        <f t="shared" si="1"/>
        <v>1020.35</v>
      </c>
      <c r="E32" s="60">
        <f t="shared" si="2"/>
        <v>1420.1227821725861</v>
      </c>
      <c r="F32" s="56">
        <f t="shared" si="0"/>
        <v>1428.7673888255415</v>
      </c>
      <c r="G32" s="60">
        <f t="shared" si="4"/>
        <v>3.402981665675199</v>
      </c>
      <c r="H32" s="54">
        <v>39234</v>
      </c>
      <c r="I32" s="62">
        <v>87.7</v>
      </c>
      <c r="J32" s="53"/>
      <c r="K32" s="58"/>
      <c r="L32" s="52"/>
      <c r="M32" s="53"/>
      <c r="N32" s="53"/>
    </row>
    <row r="33" spans="1:15" x14ac:dyDescent="0.2">
      <c r="A33" s="54">
        <v>39401</v>
      </c>
      <c r="B33" s="55">
        <v>1051.7</v>
      </c>
      <c r="C33" s="60">
        <f t="shared" si="3"/>
        <v>4.36637888260395</v>
      </c>
      <c r="D33" s="59">
        <f t="shared" si="1"/>
        <v>1042.3499999999999</v>
      </c>
      <c r="E33" s="60">
        <f t="shared" si="2"/>
        <v>1430.2715170839269</v>
      </c>
      <c r="F33" s="56">
        <f t="shared" si="0"/>
        <v>1431.7756453423121</v>
      </c>
      <c r="G33" s="60">
        <f t="shared" si="4"/>
        <v>1.4380293067733241</v>
      </c>
      <c r="H33" s="54">
        <v>39417</v>
      </c>
      <c r="I33" s="62">
        <v>89.1</v>
      </c>
      <c r="J33" s="53"/>
      <c r="K33" s="58"/>
      <c r="L33" s="52"/>
      <c r="M33" s="53"/>
      <c r="N33" s="53"/>
    </row>
    <row r="34" spans="1:15" x14ac:dyDescent="0.2">
      <c r="A34" s="54">
        <v>39583</v>
      </c>
      <c r="B34" s="55">
        <v>1069.0999999999999</v>
      </c>
      <c r="C34" s="60">
        <f t="shared" si="3"/>
        <v>3.4946757018392942</v>
      </c>
      <c r="D34" s="59">
        <f t="shared" si="1"/>
        <v>1060.4000000000001</v>
      </c>
      <c r="E34" s="60">
        <f t="shared" si="2"/>
        <v>1423.7580737628591</v>
      </c>
      <c r="F34" s="56">
        <f t="shared" si="0"/>
        <v>1415.7405021834061</v>
      </c>
      <c r="G34" s="60">
        <f t="shared" si="4"/>
        <v>-0.91175699725646941</v>
      </c>
      <c r="H34" s="54">
        <v>39600</v>
      </c>
      <c r="I34" s="62">
        <v>91.6</v>
      </c>
      <c r="J34" s="53"/>
      <c r="K34" s="58"/>
      <c r="L34" s="52"/>
      <c r="M34" s="53"/>
      <c r="N34" s="53"/>
      <c r="O34" s="61"/>
    </row>
    <row r="35" spans="1:15" x14ac:dyDescent="0.2">
      <c r="A35" s="54">
        <v>39767</v>
      </c>
      <c r="B35" s="55">
        <v>1101.0999999999999</v>
      </c>
      <c r="C35" s="60">
        <f t="shared" si="3"/>
        <v>4.6971569839307659</v>
      </c>
      <c r="D35" s="59">
        <f t="shared" si="1"/>
        <v>1085.0999999999999</v>
      </c>
      <c r="E35" s="60">
        <f t="shared" si="2"/>
        <v>1430.6160844250362</v>
      </c>
      <c r="F35" s="56">
        <f t="shared" si="0"/>
        <v>1445.4916666666663</v>
      </c>
      <c r="G35" s="60">
        <f t="shared" si="4"/>
        <v>0.9579728059332181</v>
      </c>
      <c r="H35" s="54">
        <v>39783</v>
      </c>
      <c r="I35" s="62">
        <v>92.4</v>
      </c>
      <c r="J35" s="53"/>
      <c r="K35" s="58"/>
      <c r="L35" s="52"/>
      <c r="M35" s="53"/>
      <c r="N35" s="53"/>
    </row>
    <row r="36" spans="1:15" x14ac:dyDescent="0.2">
      <c r="A36" s="54">
        <v>39948</v>
      </c>
      <c r="B36" s="55">
        <v>1110.3</v>
      </c>
      <c r="C36" s="60">
        <f t="shared" si="3"/>
        <v>3.8537087269666119</v>
      </c>
      <c r="D36" s="59">
        <f t="shared" si="1"/>
        <v>1105.6999999999998</v>
      </c>
      <c r="E36" s="60">
        <f t="shared" si="2"/>
        <v>1447.6079969501252</v>
      </c>
      <c r="F36" s="56">
        <f t="shared" si="0"/>
        <v>1449.7243272335843</v>
      </c>
      <c r="G36" s="60">
        <f t="shared" si="4"/>
        <v>2.400427549947687</v>
      </c>
      <c r="H36" s="54">
        <v>39965</v>
      </c>
      <c r="I36" s="62">
        <v>92.9</v>
      </c>
      <c r="J36" s="53"/>
      <c r="K36" s="58"/>
      <c r="L36" s="52"/>
      <c r="M36" s="53"/>
      <c r="N36" s="53"/>
    </row>
    <row r="37" spans="1:15" x14ac:dyDescent="0.2">
      <c r="A37" s="54">
        <v>40132</v>
      </c>
      <c r="B37" s="55">
        <v>1162.7</v>
      </c>
      <c r="C37" s="60">
        <f t="shared" si="3"/>
        <v>5.5944055944056075</v>
      </c>
      <c r="D37" s="59">
        <f t="shared" si="1"/>
        <v>1136.5</v>
      </c>
      <c r="E37" s="60">
        <f t="shared" si="2"/>
        <v>1472.6644435743742</v>
      </c>
      <c r="F37" s="56">
        <f t="shared" si="0"/>
        <v>1495.6045599151644</v>
      </c>
      <c r="G37" s="60">
        <f t="shared" si="4"/>
        <v>3.4668406884737983</v>
      </c>
      <c r="H37" s="54">
        <v>40148</v>
      </c>
      <c r="I37" s="62">
        <v>94.3</v>
      </c>
      <c r="J37" s="53"/>
      <c r="K37" s="58"/>
      <c r="L37" s="52"/>
      <c r="M37" s="53"/>
      <c r="N37" s="53"/>
    </row>
    <row r="38" spans="1:15" x14ac:dyDescent="0.2">
      <c r="A38" s="54">
        <v>40313</v>
      </c>
      <c r="B38" s="55">
        <v>1183.4000000000001</v>
      </c>
      <c r="C38" s="60">
        <f t="shared" si="3"/>
        <v>6.5838061785103248</v>
      </c>
      <c r="D38" s="59">
        <f t="shared" si="1"/>
        <v>1173.0500000000002</v>
      </c>
      <c r="E38" s="60">
        <f t="shared" si="2"/>
        <v>1497.000714195578</v>
      </c>
      <c r="F38" s="56">
        <f t="shared" si="0"/>
        <v>1498.3968684759918</v>
      </c>
      <c r="G38" s="60">
        <f t="shared" si="4"/>
        <v>3.3573652816660817</v>
      </c>
      <c r="H38" s="54">
        <v>40330</v>
      </c>
      <c r="I38" s="62">
        <v>95.8</v>
      </c>
      <c r="J38" s="53"/>
      <c r="K38" s="58"/>
      <c r="L38" s="52"/>
      <c r="M38" s="53"/>
      <c r="N38" s="53"/>
      <c r="O38" s="61"/>
    </row>
    <row r="39" spans="1:15" x14ac:dyDescent="0.2">
      <c r="A39" s="54">
        <v>40497</v>
      </c>
      <c r="B39" s="55">
        <v>1210.9000000000001</v>
      </c>
      <c r="C39" s="60">
        <f t="shared" si="3"/>
        <v>4.1455233508213682</v>
      </c>
      <c r="D39" s="59">
        <f t="shared" si="1"/>
        <v>1197.1500000000001</v>
      </c>
      <c r="E39" s="60">
        <f t="shared" si="2"/>
        <v>1507.1043681905244</v>
      </c>
      <c r="F39" s="56">
        <f t="shared" si="0"/>
        <v>1515.8118679050567</v>
      </c>
      <c r="G39" s="60">
        <f t="shared" si="4"/>
        <v>1.3511130235547402</v>
      </c>
      <c r="H39" s="54">
        <v>40513</v>
      </c>
      <c r="I39" s="62">
        <v>96.9</v>
      </c>
      <c r="J39" s="53"/>
      <c r="K39" s="58"/>
      <c r="L39" s="52"/>
      <c r="M39" s="53"/>
      <c r="N39" s="53"/>
    </row>
    <row r="40" spans="1:15" x14ac:dyDescent="0.2">
      <c r="A40" s="54">
        <v>40678</v>
      </c>
      <c r="B40" s="55">
        <v>1236.5</v>
      </c>
      <c r="C40" s="60">
        <f t="shared" si="3"/>
        <v>4.487071150921067</v>
      </c>
      <c r="D40" s="59">
        <f t="shared" si="1"/>
        <v>1223.7</v>
      </c>
      <c r="E40" s="60">
        <f t="shared" si="2"/>
        <v>1513.8910650009154</v>
      </c>
      <c r="F40" s="56">
        <f t="shared" si="0"/>
        <v>1511.9702620967741</v>
      </c>
      <c r="G40" s="60">
        <f t="shared" si="4"/>
        <v>0.90586105099029757</v>
      </c>
      <c r="H40" s="54">
        <v>40695</v>
      </c>
      <c r="I40" s="62">
        <v>99.2</v>
      </c>
      <c r="J40" s="53"/>
      <c r="K40" s="58"/>
      <c r="L40" s="52"/>
      <c r="M40" s="53"/>
      <c r="N40" s="53"/>
    </row>
    <row r="41" spans="1:15" x14ac:dyDescent="0.2">
      <c r="A41" s="54">
        <v>40862</v>
      </c>
      <c r="B41" s="55">
        <v>1255</v>
      </c>
      <c r="C41" s="60">
        <f t="shared" si="3"/>
        <v>3.6419192336278723</v>
      </c>
      <c r="D41" s="59">
        <f t="shared" si="1"/>
        <v>1245.75</v>
      </c>
      <c r="E41" s="60">
        <f>AVERAGE(F40:F41)</f>
        <v>1518.66799677985</v>
      </c>
      <c r="F41" s="56">
        <f t="shared" si="0"/>
        <v>1525.3657314629259</v>
      </c>
      <c r="G41" s="60">
        <f t="shared" si="4"/>
        <v>0.63028029798138152</v>
      </c>
      <c r="H41" s="54">
        <v>40878</v>
      </c>
      <c r="I41" s="62">
        <v>99.8</v>
      </c>
      <c r="J41" s="53"/>
      <c r="K41" s="58"/>
      <c r="L41" s="52"/>
      <c r="M41" s="53"/>
      <c r="N41" s="53"/>
    </row>
    <row r="42" spans="1:15" x14ac:dyDescent="0.2">
      <c r="A42" s="54">
        <v>41044</v>
      </c>
      <c r="B42" s="55">
        <v>1285.0999999999999</v>
      </c>
      <c r="C42" s="60">
        <f t="shared" si="3"/>
        <v>3.9304488475535715</v>
      </c>
      <c r="D42" s="59">
        <f t="shared" si="1"/>
        <v>1270.05</v>
      </c>
      <c r="E42" s="60">
        <f t="shared" si="2"/>
        <v>1538.9907840581559</v>
      </c>
      <c r="F42" s="56">
        <f t="shared" si="0"/>
        <v>1552.6158366533862</v>
      </c>
      <c r="G42" s="60">
        <f t="shared" si="4"/>
        <v>2.6882522477820059</v>
      </c>
      <c r="H42" s="54">
        <v>41061</v>
      </c>
      <c r="I42" s="62">
        <v>100.4</v>
      </c>
      <c r="J42" s="53"/>
      <c r="K42" s="58"/>
      <c r="L42" s="52"/>
      <c r="M42" s="53"/>
      <c r="N42" s="53"/>
      <c r="O42" s="61"/>
    </row>
    <row r="43" spans="1:15" x14ac:dyDescent="0.2">
      <c r="A43" s="54">
        <v>41228</v>
      </c>
      <c r="B43" s="55">
        <v>1324.3</v>
      </c>
      <c r="C43" s="60">
        <f t="shared" si="3"/>
        <v>5.5219123505976064</v>
      </c>
      <c r="D43" s="59">
        <f t="shared" si="1"/>
        <v>1304.6999999999998</v>
      </c>
      <c r="E43" s="60">
        <f t="shared" si="2"/>
        <v>1563.7470849933597</v>
      </c>
      <c r="F43" s="56">
        <f t="shared" si="0"/>
        <v>1574.8783333333333</v>
      </c>
      <c r="G43" s="60">
        <f t="shared" si="4"/>
        <v>3.2459495351925631</v>
      </c>
      <c r="H43" s="54">
        <v>41244</v>
      </c>
      <c r="I43" s="62">
        <v>102</v>
      </c>
      <c r="J43" s="53"/>
      <c r="K43" s="58"/>
      <c r="L43" s="52"/>
      <c r="M43" s="53"/>
      <c r="N43" s="53"/>
    </row>
    <row r="44" spans="1:15" x14ac:dyDescent="0.2">
      <c r="A44" s="54">
        <v>41409</v>
      </c>
      <c r="B44" s="55">
        <v>1356.7</v>
      </c>
      <c r="C44" s="60">
        <f t="shared" si="3"/>
        <v>5.5715508520737798</v>
      </c>
      <c r="D44" s="59">
        <f t="shared" si="1"/>
        <v>1340.5</v>
      </c>
      <c r="E44" s="60">
        <f t="shared" si="2"/>
        <v>1587.8657717250326</v>
      </c>
      <c r="F44" s="56">
        <f t="shared" si="0"/>
        <v>1600.8532101167316</v>
      </c>
      <c r="G44" s="60">
        <f t="shared" si="4"/>
        <v>3.1068453847102022</v>
      </c>
      <c r="H44" s="54">
        <v>41426</v>
      </c>
      <c r="I44" s="62">
        <v>102.8</v>
      </c>
      <c r="J44" s="53"/>
      <c r="K44" s="58"/>
      <c r="L44" s="52"/>
      <c r="M44" s="53"/>
      <c r="N44" s="53"/>
    </row>
    <row r="45" spans="1:15" x14ac:dyDescent="0.2">
      <c r="A45" s="54">
        <v>41593</v>
      </c>
      <c r="B45" s="55">
        <v>1347.9</v>
      </c>
      <c r="C45" s="60">
        <f t="shared" ref="C45:C50" si="5">((B45-B43)/B43)*100</f>
        <v>1.7820735482896728</v>
      </c>
      <c r="D45" s="59">
        <f t="shared" si="1"/>
        <v>1352.3000000000002</v>
      </c>
      <c r="E45" s="60">
        <f t="shared" si="2"/>
        <v>1580.4851451347017</v>
      </c>
      <c r="F45" s="56">
        <f t="shared" si="0"/>
        <v>1560.1170801526716</v>
      </c>
      <c r="G45" s="60">
        <f t="shared" si="4"/>
        <v>-0.93729482895472549</v>
      </c>
      <c r="H45" s="54">
        <v>41609</v>
      </c>
      <c r="I45" s="62">
        <v>104.8</v>
      </c>
      <c r="J45" s="53"/>
      <c r="K45" s="58"/>
      <c r="L45" s="52"/>
      <c r="M45" s="53"/>
      <c r="N45" s="53"/>
    </row>
    <row r="46" spans="1:15" x14ac:dyDescent="0.2">
      <c r="A46" s="54">
        <v>41774</v>
      </c>
      <c r="B46" s="55">
        <v>1364.6</v>
      </c>
      <c r="C46" s="60">
        <f t="shared" si="5"/>
        <v>0.58229527530035108</v>
      </c>
      <c r="D46" s="59">
        <f t="shared" si="1"/>
        <v>1356.25</v>
      </c>
      <c r="E46" s="60">
        <f t="shared" si="2"/>
        <v>1561.5787478194898</v>
      </c>
      <c r="F46" s="56">
        <f t="shared" si="0"/>
        <v>1563.0404154863077</v>
      </c>
      <c r="G46" s="60">
        <f t="shared" si="4"/>
        <v>-2.3620400915875779</v>
      </c>
      <c r="H46" s="54">
        <v>41791</v>
      </c>
      <c r="I46" s="62">
        <v>105.9</v>
      </c>
      <c r="J46" s="53"/>
      <c r="K46" s="58"/>
      <c r="L46" s="53"/>
      <c r="M46" s="53"/>
      <c r="N46" s="53"/>
      <c r="O46" s="61"/>
    </row>
    <row r="47" spans="1:15" x14ac:dyDescent="0.2">
      <c r="A47" s="54">
        <v>41958</v>
      </c>
      <c r="B47" s="55">
        <v>1371.5</v>
      </c>
      <c r="C47" s="60">
        <f t="shared" si="5"/>
        <v>1.7508717263891911</v>
      </c>
      <c r="D47" s="59">
        <f t="shared" si="1"/>
        <v>1368.05</v>
      </c>
      <c r="E47" s="60">
        <f t="shared" ref="E47:E53" si="6">AVERAGE(F46:F47)</f>
        <v>1561.8342321333978</v>
      </c>
      <c r="F47" s="56">
        <f t="shared" si="0"/>
        <v>1560.6280487804879</v>
      </c>
      <c r="G47" s="60">
        <f t="shared" si="4"/>
        <v>3.2751941140614887E-2</v>
      </c>
      <c r="H47" s="54">
        <v>41974</v>
      </c>
      <c r="I47" s="62">
        <v>106.6</v>
      </c>
      <c r="J47" s="53"/>
      <c r="K47" s="58"/>
      <c r="L47" s="53"/>
      <c r="M47" s="53"/>
      <c r="N47" s="53"/>
    </row>
    <row r="48" spans="1:15" x14ac:dyDescent="0.2">
      <c r="A48" s="54">
        <v>42139</v>
      </c>
      <c r="B48" s="55">
        <v>1369.5</v>
      </c>
      <c r="C48" s="60">
        <f t="shared" si="5"/>
        <v>0.35907958376081572</v>
      </c>
      <c r="D48" s="59">
        <f t="shared" ref="D48:D53" si="7">AVERAGE(B47:B48)</f>
        <v>1370.5</v>
      </c>
      <c r="E48" s="60">
        <f t="shared" si="6"/>
        <v>1552.9668150879183</v>
      </c>
      <c r="F48" s="56">
        <f t="shared" si="0"/>
        <v>1545.3055813953488</v>
      </c>
      <c r="G48" s="60">
        <f t="shared" ref="G48:G53" si="8">((F48-F46)/F46)*100</f>
        <v>-1.1346369495788795</v>
      </c>
      <c r="H48" s="54">
        <v>42156</v>
      </c>
      <c r="I48" s="62">
        <v>107.5</v>
      </c>
      <c r="J48" s="53"/>
      <c r="K48" s="58"/>
      <c r="L48" s="53"/>
      <c r="M48" s="53"/>
      <c r="N48" s="53"/>
    </row>
    <row r="49" spans="1:15" x14ac:dyDescent="0.2">
      <c r="A49" s="54">
        <v>42323</v>
      </c>
      <c r="B49" s="55">
        <v>1374.8</v>
      </c>
      <c r="C49" s="60">
        <f t="shared" si="5"/>
        <v>0.24061246810061646</v>
      </c>
      <c r="D49" s="59">
        <f t="shared" si="7"/>
        <v>1372.15</v>
      </c>
      <c r="E49" s="60">
        <f t="shared" si="6"/>
        <v>1541.8559272290395</v>
      </c>
      <c r="F49" s="56">
        <f t="shared" si="0"/>
        <v>1538.4062730627304</v>
      </c>
      <c r="G49" s="60">
        <f t="shared" si="8"/>
        <v>-1.4238995470523637</v>
      </c>
      <c r="H49" s="63">
        <v>42339</v>
      </c>
      <c r="I49" s="62">
        <v>108.4</v>
      </c>
      <c r="J49" s="53"/>
      <c r="L49" s="53"/>
      <c r="M49" s="53"/>
      <c r="N49" s="53"/>
    </row>
    <row r="50" spans="1:15" x14ac:dyDescent="0.2">
      <c r="A50" s="54">
        <v>42505</v>
      </c>
      <c r="B50" s="55">
        <v>1395.1</v>
      </c>
      <c r="C50" s="60">
        <f t="shared" si="5"/>
        <v>1.8692953632712603</v>
      </c>
      <c r="D50" s="59">
        <f t="shared" si="7"/>
        <v>1384.9499999999998</v>
      </c>
      <c r="E50" s="60">
        <f t="shared" si="6"/>
        <v>1548.3266632348643</v>
      </c>
      <c r="F50" s="56">
        <f t="shared" si="0"/>
        <v>1558.2470534069982</v>
      </c>
      <c r="G50" s="60">
        <f t="shared" si="8"/>
        <v>0.83747008795269062</v>
      </c>
      <c r="H50" s="63">
        <v>42522</v>
      </c>
      <c r="I50" s="62">
        <v>108.6</v>
      </c>
      <c r="J50" s="53"/>
      <c r="K50" s="53"/>
      <c r="L50" s="53"/>
      <c r="M50" s="53"/>
      <c r="N50" s="53"/>
      <c r="O50" s="61"/>
    </row>
    <row r="51" spans="1:15" x14ac:dyDescent="0.2">
      <c r="A51" s="54">
        <v>42689</v>
      </c>
      <c r="B51" s="55">
        <v>1397.9</v>
      </c>
      <c r="C51" s="60">
        <f t="shared" ref="C51:C53" si="9">((B51-B49)/B49)*100</f>
        <v>1.6802443991853462</v>
      </c>
      <c r="D51" s="59">
        <f t="shared" si="7"/>
        <v>1396.5</v>
      </c>
      <c r="E51" s="60">
        <f t="shared" si="6"/>
        <v>1549.8747539762264</v>
      </c>
      <c r="F51" s="56">
        <f t="shared" si="0"/>
        <v>1541.5024545454546</v>
      </c>
      <c r="G51" s="60">
        <f t="shared" si="8"/>
        <v>0.20125902610629529</v>
      </c>
      <c r="H51" s="54">
        <v>42705</v>
      </c>
      <c r="I51" s="62">
        <v>110</v>
      </c>
      <c r="J51" s="53"/>
      <c r="L51" s="53"/>
      <c r="M51" s="53"/>
      <c r="N51" s="53"/>
    </row>
    <row r="52" spans="1:15" x14ac:dyDescent="0.2">
      <c r="A52" s="54">
        <v>42870</v>
      </c>
      <c r="B52" s="55">
        <v>1417.2</v>
      </c>
      <c r="C52" s="60">
        <f t="shared" si="9"/>
        <v>1.5841158339904047</v>
      </c>
      <c r="D52" s="59">
        <f t="shared" si="7"/>
        <v>1407.5500000000002</v>
      </c>
      <c r="E52" s="60">
        <f t="shared" si="6"/>
        <v>1547.2027177876325</v>
      </c>
      <c r="F52" s="56">
        <f t="shared" si="0"/>
        <v>1552.9029810298105</v>
      </c>
      <c r="G52" s="60">
        <f t="shared" si="8"/>
        <v>-0.34295411407987875</v>
      </c>
      <c r="H52" s="54">
        <v>42887</v>
      </c>
      <c r="I52" s="62">
        <v>110.7</v>
      </c>
      <c r="J52" s="53"/>
      <c r="L52" s="53"/>
      <c r="M52" s="53"/>
      <c r="N52" s="53"/>
    </row>
    <row r="53" spans="1:15" x14ac:dyDescent="0.2">
      <c r="A53" s="54">
        <v>43054</v>
      </c>
      <c r="B53" s="55">
        <v>1427.8</v>
      </c>
      <c r="C53" s="60">
        <f t="shared" si="9"/>
        <v>2.1389226697188541</v>
      </c>
      <c r="D53" s="59">
        <f t="shared" si="7"/>
        <v>1422.5</v>
      </c>
      <c r="E53" s="60">
        <f t="shared" si="6"/>
        <v>1548.9409641991156</v>
      </c>
      <c r="F53" s="56">
        <f t="shared" si="0"/>
        <v>1544.9789473684209</v>
      </c>
      <c r="G53" s="60">
        <f t="shared" si="8"/>
        <v>0.2255262593137688</v>
      </c>
      <c r="H53" s="63">
        <v>43070</v>
      </c>
      <c r="I53" s="62">
        <v>112.1</v>
      </c>
      <c r="J53" s="53"/>
      <c r="L53" s="53"/>
      <c r="M53" s="53"/>
      <c r="N53" s="53"/>
    </row>
    <row r="54" spans="1:15" x14ac:dyDescent="0.2">
      <c r="A54" s="54">
        <v>43235</v>
      </c>
      <c r="B54" s="55">
        <v>1445.3</v>
      </c>
      <c r="C54" s="60">
        <f t="shared" ref="C54" si="10">((B54-B52)/B52)*100</f>
        <v>1.9827829523003038</v>
      </c>
      <c r="D54" s="59">
        <f t="shared" ref="D54" si="11">AVERAGE(B53:B54)</f>
        <v>1436.55</v>
      </c>
      <c r="E54" s="60">
        <f t="shared" ref="E54:E57" si="12">AVERAGE(F53:F54)</f>
        <v>1548.219075454122</v>
      </c>
      <c r="F54" s="56">
        <f t="shared" si="0"/>
        <v>1551.459203539823</v>
      </c>
      <c r="G54" s="60">
        <f t="shared" ref="G54:G57" si="13">((F54-F52)/F52)*100</f>
        <v>-9.29728069058154E-2</v>
      </c>
      <c r="H54" s="54">
        <v>43252</v>
      </c>
      <c r="I54" s="62">
        <v>113</v>
      </c>
      <c r="J54" s="53"/>
      <c r="K54" s="53"/>
      <c r="L54" s="53"/>
      <c r="M54" s="53"/>
      <c r="N54" s="53"/>
      <c r="O54" s="61"/>
    </row>
    <row r="55" spans="1:15" x14ac:dyDescent="0.2">
      <c r="A55" s="54">
        <v>43419</v>
      </c>
      <c r="B55" s="55">
        <v>1460.5</v>
      </c>
      <c r="C55" s="60">
        <f t="shared" ref="C55:C58" si="14">((B55-B53)/B53)*100</f>
        <v>2.2902367278330331</v>
      </c>
      <c r="D55" s="59">
        <f t="shared" ref="D55:D57" si="15">AVERAGE(B54:B55)</f>
        <v>1452.9</v>
      </c>
      <c r="E55" s="60">
        <f t="shared" si="12"/>
        <v>1552.0602327953279</v>
      </c>
      <c r="F55" s="56">
        <f t="shared" si="0"/>
        <v>1552.6612620508326</v>
      </c>
      <c r="G55" s="60">
        <f t="shared" si="13"/>
        <v>0.4972439718675204</v>
      </c>
      <c r="H55" s="63">
        <v>43435</v>
      </c>
      <c r="I55" s="62">
        <v>114.1</v>
      </c>
      <c r="J55" s="53"/>
      <c r="L55" s="53"/>
      <c r="M55" s="53"/>
      <c r="N55" s="53"/>
    </row>
    <row r="56" spans="1:15" x14ac:dyDescent="0.2">
      <c r="A56" s="54">
        <v>43600</v>
      </c>
      <c r="B56" s="55">
        <v>1475.6</v>
      </c>
      <c r="C56" s="60">
        <f t="shared" si="14"/>
        <v>2.0964505638967657</v>
      </c>
      <c r="D56" s="59">
        <f t="shared" si="15"/>
        <v>1468.05</v>
      </c>
      <c r="E56" s="60">
        <f t="shared" si="12"/>
        <v>1555.9050212693187</v>
      </c>
      <c r="F56" s="56">
        <f t="shared" si="0"/>
        <v>1559.1487804878047</v>
      </c>
      <c r="G56" s="60">
        <f t="shared" si="13"/>
        <v>0.49563513693670902</v>
      </c>
      <c r="H56" s="54">
        <v>43617</v>
      </c>
      <c r="I56" s="64">
        <v>114.8</v>
      </c>
      <c r="J56" s="53"/>
      <c r="L56" s="53"/>
      <c r="M56" s="53"/>
      <c r="N56" s="53"/>
    </row>
    <row r="57" spans="1:15" x14ac:dyDescent="0.2">
      <c r="A57" s="54">
        <v>43784</v>
      </c>
      <c r="B57" s="65">
        <v>1498.2</v>
      </c>
      <c r="C57" s="60">
        <f t="shared" si="14"/>
        <v>2.5813077713111978</v>
      </c>
      <c r="D57" s="59">
        <f t="shared" si="15"/>
        <v>1486.9</v>
      </c>
      <c r="E57" s="60">
        <f t="shared" si="12"/>
        <v>1561.5522732043155</v>
      </c>
      <c r="F57" s="56">
        <f t="shared" si="0"/>
        <v>1563.955765920826</v>
      </c>
      <c r="G57" s="60">
        <f t="shared" si="13"/>
        <v>0.72742871520314945</v>
      </c>
      <c r="H57" s="54">
        <v>43800</v>
      </c>
      <c r="I57" s="62">
        <v>116.2</v>
      </c>
      <c r="J57" s="53"/>
      <c r="L57" s="53"/>
      <c r="M57" s="53"/>
      <c r="N57" s="53"/>
    </row>
    <row r="58" spans="1:15" x14ac:dyDescent="0.2">
      <c r="A58" s="54">
        <v>43966</v>
      </c>
      <c r="B58" s="65">
        <v>1537.7</v>
      </c>
      <c r="C58" s="60">
        <f t="shared" si="14"/>
        <v>4.2084575765790282</v>
      </c>
      <c r="D58" s="59">
        <f t="shared" ref="D58" si="16">AVERAGE(B57:B58)</f>
        <v>1517.95</v>
      </c>
      <c r="E58" s="60">
        <f t="shared" ref="E58:E60" si="17">AVERAGE(F57:F58)</f>
        <v>1597.2008287646088</v>
      </c>
      <c r="F58" s="56">
        <f t="shared" si="0"/>
        <v>1630.4458916083915</v>
      </c>
      <c r="G58" s="60">
        <f t="shared" ref="G58:G60" si="18">((F58-F56)/F56)*100</f>
        <v>4.5728228128607693</v>
      </c>
      <c r="H58" s="63">
        <v>43983</v>
      </c>
      <c r="I58" s="62">
        <v>114.4</v>
      </c>
      <c r="J58" s="53"/>
      <c r="K58" s="53"/>
      <c r="L58" s="53"/>
      <c r="M58" s="53"/>
      <c r="N58" s="53"/>
      <c r="O58" s="61"/>
    </row>
    <row r="59" spans="1:15" x14ac:dyDescent="0.2">
      <c r="A59" s="54">
        <v>44150</v>
      </c>
      <c r="B59" s="65">
        <v>1526.6</v>
      </c>
      <c r="C59" s="60">
        <f t="shared" ref="C59" si="19">((B59-B57)/B57)*100</f>
        <v>1.8956080630089349</v>
      </c>
      <c r="D59" s="59">
        <f t="shared" ref="D59" si="20">AVERAGE(B58:B59)</f>
        <v>1532.15</v>
      </c>
      <c r="E59" s="60">
        <f t="shared" si="17"/>
        <v>1605.2254202069262</v>
      </c>
      <c r="F59" s="56">
        <f t="shared" si="0"/>
        <v>1580.0049488054606</v>
      </c>
      <c r="G59" s="60">
        <f t="shared" si="18"/>
        <v>1.0261916119593772</v>
      </c>
      <c r="H59" s="63">
        <v>44166</v>
      </c>
      <c r="I59" s="62">
        <v>117.2</v>
      </c>
      <c r="J59" s="53"/>
      <c r="L59" s="53"/>
      <c r="M59" s="53"/>
      <c r="N59" s="53"/>
    </row>
    <row r="60" spans="1:15" x14ac:dyDescent="0.2">
      <c r="A60" s="54">
        <v>44331</v>
      </c>
      <c r="B60" s="65">
        <v>1555.3</v>
      </c>
      <c r="C60" s="60">
        <f t="shared" ref="C60:C61" si="21">((B60-B58)/B58)*100</f>
        <v>1.1445665604474156</v>
      </c>
      <c r="D60" s="59">
        <f t="shared" ref="D60" si="22">AVERAGE(B59:B60)</f>
        <v>1540.9499999999998</v>
      </c>
      <c r="E60" s="60">
        <f t="shared" si="17"/>
        <v>1584.0171629549186</v>
      </c>
      <c r="F60" s="56">
        <f t="shared" si="0"/>
        <v>1588.0293771043769</v>
      </c>
      <c r="G60" s="60">
        <f t="shared" si="18"/>
        <v>-2.6015284973469388</v>
      </c>
      <c r="H60" s="63">
        <v>44348</v>
      </c>
      <c r="I60" s="59">
        <v>118.8</v>
      </c>
      <c r="J60" s="53"/>
      <c r="L60" s="53"/>
      <c r="M60" s="53"/>
      <c r="N60" s="53"/>
    </row>
    <row r="61" spans="1:15" x14ac:dyDescent="0.2">
      <c r="A61" s="54">
        <v>44515</v>
      </c>
      <c r="B61" s="65">
        <v>1577.1</v>
      </c>
      <c r="C61" s="60">
        <f t="shared" si="21"/>
        <v>3.3080047163631603</v>
      </c>
      <c r="D61" s="59">
        <f t="shared" ref="D61" si="23">AVERAGE(B60:B61)</f>
        <v>1566.1999999999998</v>
      </c>
      <c r="E61" s="60">
        <f t="shared" ref="E61" si="24">AVERAGE(F60:F61)</f>
        <v>1582.5646885521883</v>
      </c>
      <c r="F61" s="56">
        <f>B61*($I$61/I61)</f>
        <v>1577.1</v>
      </c>
      <c r="G61" s="60">
        <f t="shared" ref="G61" si="25">((F61-F59)/F59)*100</f>
        <v>-0.18385694346444334</v>
      </c>
      <c r="H61" s="54">
        <v>44531</v>
      </c>
      <c r="I61" s="59">
        <v>121.3</v>
      </c>
      <c r="J61" s="53"/>
      <c r="L61" s="53"/>
      <c r="M61" s="53"/>
      <c r="N61" s="53"/>
    </row>
    <row r="62" spans="1:15" x14ac:dyDescent="0.2">
      <c r="A62" s="54">
        <v>44696</v>
      </c>
      <c r="B62" s="65"/>
      <c r="C62" s="60"/>
      <c r="D62" s="59"/>
      <c r="E62" s="60"/>
      <c r="F62" s="56"/>
      <c r="G62" s="60"/>
      <c r="H62" s="54">
        <v>44713</v>
      </c>
      <c r="I62" s="53"/>
      <c r="J62" s="53"/>
      <c r="K62" s="53"/>
      <c r="L62" s="53"/>
      <c r="M62" s="53"/>
      <c r="N62" s="53"/>
      <c r="O62" s="61"/>
    </row>
    <row r="63" spans="1:15" x14ac:dyDescent="0.2">
      <c r="A63" s="33"/>
      <c r="B63" s="33"/>
      <c r="C63" s="66"/>
      <c r="D63" s="33"/>
      <c r="E63" s="53"/>
      <c r="F63" s="33"/>
      <c r="G63" s="53"/>
      <c r="H63" s="54"/>
      <c r="I63" s="53"/>
      <c r="J63" s="53"/>
      <c r="L63" s="53"/>
      <c r="M63" s="53"/>
      <c r="N63" s="53"/>
    </row>
    <row r="64" spans="1:15" x14ac:dyDescent="0.2">
      <c r="A64" s="33"/>
      <c r="B64" s="33"/>
      <c r="C64" s="66"/>
      <c r="D64" s="33"/>
      <c r="E64" s="53"/>
      <c r="F64" s="33"/>
      <c r="G64" s="53"/>
      <c r="H64" s="54"/>
      <c r="I64" s="53"/>
      <c r="J64" s="53"/>
      <c r="L64" s="53"/>
      <c r="M64" s="53"/>
      <c r="N64" s="53"/>
    </row>
    <row r="65" spans="1:17" x14ac:dyDescent="0.2">
      <c r="A65" s="33"/>
      <c r="B65" s="33"/>
      <c r="C65" s="66"/>
      <c r="D65" s="33"/>
      <c r="E65" s="53"/>
      <c r="F65" s="33"/>
      <c r="G65" s="53"/>
      <c r="H65" s="54"/>
      <c r="I65" s="53"/>
      <c r="J65" s="53"/>
      <c r="L65" s="53"/>
      <c r="M65" s="53"/>
      <c r="N65" s="53"/>
    </row>
    <row r="66" spans="1:17" x14ac:dyDescent="0.2">
      <c r="A66" s="33"/>
      <c r="B66" s="33"/>
      <c r="C66" s="66"/>
      <c r="D66" s="33"/>
      <c r="E66" s="53"/>
      <c r="F66" s="33"/>
      <c r="G66" s="53"/>
      <c r="H66" s="54"/>
      <c r="I66" s="53"/>
      <c r="J66" s="53"/>
      <c r="K66" s="53"/>
      <c r="L66" s="53"/>
      <c r="M66" s="53"/>
      <c r="N66" s="53"/>
      <c r="O66" s="61"/>
    </row>
    <row r="67" spans="1:17" x14ac:dyDescent="0.2">
      <c r="A67" s="33"/>
      <c r="B67" s="33"/>
      <c r="C67" s="66"/>
      <c r="D67" s="33"/>
      <c r="E67" s="53"/>
      <c r="F67" s="33"/>
      <c r="G67" s="53"/>
      <c r="H67" s="54"/>
      <c r="I67" s="53"/>
      <c r="J67" s="53"/>
      <c r="L67" s="53"/>
      <c r="M67" s="53"/>
      <c r="N67" s="53"/>
    </row>
    <row r="68" spans="1:17" x14ac:dyDescent="0.2">
      <c r="A68" s="33"/>
      <c r="B68" s="33"/>
      <c r="C68" s="66"/>
      <c r="D68" s="33"/>
      <c r="E68" s="53"/>
      <c r="F68" s="33"/>
      <c r="G68" s="53"/>
      <c r="H68" s="54"/>
      <c r="I68" s="53"/>
      <c r="J68" s="53"/>
      <c r="L68" s="53"/>
      <c r="M68" s="53"/>
      <c r="N68" s="53"/>
    </row>
    <row r="69" spans="1:17" x14ac:dyDescent="0.2">
      <c r="A69" s="33"/>
      <c r="B69" s="33"/>
      <c r="C69" s="66"/>
      <c r="D69" s="33"/>
      <c r="E69" s="53"/>
      <c r="F69" s="33"/>
      <c r="G69" s="53"/>
      <c r="H69" s="54"/>
      <c r="I69" s="53"/>
      <c r="J69" s="53"/>
      <c r="L69" s="53"/>
      <c r="M69" s="53"/>
      <c r="N69" s="53"/>
    </row>
    <row r="70" spans="1:17" x14ac:dyDescent="0.2">
      <c r="A70" s="33"/>
      <c r="B70" s="33"/>
      <c r="C70" s="66"/>
      <c r="D70" s="33"/>
      <c r="E70" s="53"/>
      <c r="F70" s="33"/>
      <c r="G70" s="53"/>
      <c r="H70" s="54"/>
      <c r="I70" s="53"/>
      <c r="J70" s="53"/>
      <c r="K70" s="53"/>
      <c r="L70" s="53"/>
      <c r="M70" s="53"/>
      <c r="N70" s="53"/>
      <c r="O70" s="61"/>
    </row>
    <row r="71" spans="1:17" x14ac:dyDescent="0.2">
      <c r="A71" s="33"/>
      <c r="B71" s="33"/>
      <c r="C71" s="66"/>
      <c r="D71" s="33"/>
      <c r="E71" s="53"/>
      <c r="F71" s="33"/>
      <c r="G71" s="53"/>
      <c r="H71" s="54"/>
      <c r="I71" s="53"/>
      <c r="J71" s="53"/>
      <c r="L71" s="53"/>
      <c r="M71" s="53"/>
      <c r="N71" s="53"/>
    </row>
    <row r="72" spans="1:17" x14ac:dyDescent="0.2">
      <c r="A72" s="33"/>
      <c r="B72" s="33"/>
      <c r="C72" s="66"/>
      <c r="D72" s="33"/>
      <c r="E72" s="53"/>
      <c r="F72" s="33"/>
      <c r="G72" s="53"/>
      <c r="H72" s="54"/>
      <c r="I72" s="53"/>
      <c r="J72" s="53"/>
      <c r="L72" s="53"/>
      <c r="M72" s="53"/>
      <c r="N72" s="53"/>
    </row>
    <row r="73" spans="1:17" x14ac:dyDescent="0.2">
      <c r="A73" s="33"/>
      <c r="B73" s="33"/>
      <c r="C73" s="66"/>
      <c r="D73" s="33"/>
      <c r="E73" s="53"/>
      <c r="F73" s="33"/>
      <c r="G73" s="53"/>
      <c r="H73" s="54"/>
      <c r="I73" s="53"/>
      <c r="J73" s="53"/>
      <c r="L73" s="53"/>
      <c r="M73" s="53"/>
      <c r="N73" s="53"/>
    </row>
    <row r="74" spans="1:17" x14ac:dyDescent="0.2">
      <c r="A74" s="33"/>
      <c r="B74" s="33"/>
      <c r="C74" s="66"/>
      <c r="D74" s="33"/>
      <c r="E74" s="53"/>
      <c r="F74" s="33"/>
      <c r="G74" s="53"/>
      <c r="H74" s="54"/>
      <c r="I74" s="53"/>
      <c r="J74" s="53"/>
      <c r="K74" s="53"/>
      <c r="L74" s="53"/>
      <c r="M74" s="53"/>
      <c r="N74" s="53"/>
      <c r="O74" s="61"/>
    </row>
    <row r="75" spans="1:17" x14ac:dyDescent="0.2">
      <c r="A75" s="33"/>
      <c r="B75" s="33"/>
      <c r="C75" s="66"/>
      <c r="D75" s="33"/>
      <c r="E75" s="53"/>
      <c r="F75" s="33"/>
      <c r="G75" s="53"/>
      <c r="H75" s="54"/>
      <c r="I75" s="53"/>
      <c r="J75" s="53"/>
      <c r="L75" s="53"/>
      <c r="M75" s="53"/>
      <c r="N75" s="53"/>
    </row>
    <row r="76" spans="1:17" x14ac:dyDescent="0.2">
      <c r="A76" s="33"/>
      <c r="B76" s="33"/>
      <c r="C76" s="66"/>
      <c r="D76" s="33"/>
      <c r="E76" s="53"/>
      <c r="F76" s="33"/>
      <c r="G76" s="53"/>
      <c r="H76" s="54"/>
      <c r="I76" s="53"/>
      <c r="J76" s="53"/>
      <c r="L76" s="53"/>
      <c r="M76" s="53"/>
      <c r="N76" s="53"/>
    </row>
    <row r="77" spans="1:17" x14ac:dyDescent="0.2">
      <c r="A77" s="33"/>
      <c r="B77" s="33"/>
      <c r="C77" s="66"/>
      <c r="D77" s="33"/>
      <c r="E77" s="53"/>
      <c r="F77" s="33"/>
      <c r="G77" s="53"/>
      <c r="H77" s="54"/>
      <c r="I77" s="53"/>
      <c r="J77" s="53"/>
      <c r="L77" s="53"/>
      <c r="M77" s="53"/>
      <c r="N77" s="53"/>
    </row>
    <row r="78" spans="1:17" x14ac:dyDescent="0.2">
      <c r="A78" s="33"/>
      <c r="B78" s="33"/>
      <c r="C78" s="66"/>
      <c r="D78" s="33"/>
      <c r="E78" s="53"/>
      <c r="F78" s="33"/>
      <c r="G78" s="53"/>
      <c r="H78" s="54"/>
      <c r="I78" s="53"/>
      <c r="J78" s="53"/>
      <c r="K78" s="53"/>
      <c r="L78" s="53"/>
      <c r="M78" s="53"/>
      <c r="N78" s="53"/>
      <c r="O78" s="61"/>
    </row>
    <row r="79" spans="1:17" x14ac:dyDescent="0.2">
      <c r="A79" s="33"/>
      <c r="B79" s="33"/>
      <c r="C79" s="66"/>
      <c r="D79" s="33"/>
      <c r="E79" s="53"/>
      <c r="F79" s="33"/>
      <c r="G79" s="53"/>
      <c r="H79" s="54"/>
      <c r="I79" s="53"/>
      <c r="J79" s="53"/>
      <c r="L79" s="53"/>
      <c r="M79" s="53"/>
      <c r="N79" s="53"/>
      <c r="Q79" s="67"/>
    </row>
    <row r="80" spans="1:17" x14ac:dyDescent="0.2">
      <c r="A80" s="33"/>
      <c r="B80" s="33"/>
      <c r="C80" s="66"/>
      <c r="D80" s="33"/>
      <c r="E80" s="53"/>
      <c r="F80" s="33"/>
      <c r="G80" s="53"/>
      <c r="H80" s="54"/>
      <c r="I80" s="53"/>
      <c r="J80" s="53"/>
      <c r="L80" s="53"/>
      <c r="M80" s="53"/>
      <c r="N80" s="53"/>
      <c r="Q80" s="67"/>
    </row>
    <row r="81" spans="1:17" x14ac:dyDescent="0.2">
      <c r="A81" s="33"/>
      <c r="B81" s="33"/>
      <c r="C81" s="66"/>
      <c r="D81" s="33"/>
      <c r="E81" s="53"/>
      <c r="F81" s="33"/>
      <c r="G81" s="53"/>
      <c r="H81" s="54"/>
      <c r="I81" s="53"/>
      <c r="J81" s="53"/>
      <c r="L81" s="53"/>
      <c r="M81" s="53"/>
      <c r="N81" s="53"/>
      <c r="Q81" s="67"/>
    </row>
    <row r="82" spans="1:17" x14ac:dyDescent="0.2">
      <c r="A82" s="33"/>
      <c r="B82" s="33"/>
      <c r="C82" s="66"/>
      <c r="D82" s="33"/>
      <c r="E82" s="53"/>
      <c r="F82" s="33"/>
      <c r="G82" s="53"/>
      <c r="H82" s="54"/>
      <c r="I82" s="53"/>
      <c r="J82" s="53"/>
      <c r="K82" s="53"/>
      <c r="L82" s="53"/>
      <c r="M82" s="53"/>
      <c r="N82" s="53"/>
      <c r="O82" s="61"/>
      <c r="Q82" s="67"/>
    </row>
    <row r="83" spans="1:17" x14ac:dyDescent="0.2">
      <c r="A83" s="33"/>
      <c r="B83" s="33"/>
      <c r="C83" s="66"/>
      <c r="D83" s="33"/>
      <c r="E83" s="53"/>
      <c r="F83" s="33"/>
      <c r="G83" s="53"/>
      <c r="H83" s="54"/>
      <c r="I83" s="53"/>
      <c r="J83" s="53"/>
      <c r="L83" s="53"/>
      <c r="M83" s="53"/>
      <c r="N83" s="53"/>
      <c r="Q83" s="67"/>
    </row>
    <row r="84" spans="1:17" x14ac:dyDescent="0.2">
      <c r="A84" s="33"/>
      <c r="B84" s="33"/>
      <c r="C84" s="66"/>
      <c r="D84" s="33"/>
      <c r="E84" s="53"/>
      <c r="F84" s="33"/>
      <c r="G84" s="53"/>
      <c r="H84" s="54"/>
      <c r="I84" s="53"/>
      <c r="J84" s="53"/>
      <c r="L84" s="53"/>
      <c r="M84" s="53"/>
      <c r="N84" s="53"/>
      <c r="Q84" s="67"/>
    </row>
    <row r="85" spans="1:17" x14ac:dyDescent="0.2">
      <c r="A85" s="33"/>
      <c r="B85" s="33"/>
      <c r="C85" s="66"/>
      <c r="D85" s="33"/>
      <c r="E85" s="53"/>
      <c r="F85" s="33"/>
      <c r="G85" s="53"/>
      <c r="H85" s="54"/>
      <c r="I85" s="53"/>
      <c r="J85" s="53"/>
      <c r="L85" s="53"/>
      <c r="M85" s="53"/>
      <c r="N85" s="53"/>
      <c r="Q85" s="67"/>
    </row>
    <row r="86" spans="1:17" x14ac:dyDescent="0.2">
      <c r="A86" s="33"/>
      <c r="B86" s="33"/>
      <c r="C86" s="66"/>
      <c r="D86" s="33"/>
      <c r="E86" s="53"/>
      <c r="F86" s="33"/>
      <c r="G86" s="53"/>
      <c r="H86" s="54"/>
      <c r="I86" s="53"/>
      <c r="J86" s="53"/>
      <c r="K86" s="53"/>
      <c r="L86" s="53"/>
      <c r="M86" s="53"/>
      <c r="N86" s="53"/>
      <c r="O86" s="61"/>
      <c r="Q86" s="67"/>
    </row>
    <row r="87" spans="1:17" x14ac:dyDescent="0.2">
      <c r="A87" s="33"/>
      <c r="B87" s="33"/>
      <c r="C87" s="66"/>
      <c r="D87" s="33"/>
      <c r="E87" s="53"/>
      <c r="F87" s="33"/>
      <c r="G87" s="53"/>
      <c r="H87" s="54"/>
      <c r="I87" s="53"/>
      <c r="J87" s="53"/>
      <c r="L87" s="53"/>
      <c r="M87" s="53"/>
      <c r="N87" s="53"/>
      <c r="Q87" s="67"/>
    </row>
    <row r="88" spans="1:17" x14ac:dyDescent="0.2">
      <c r="A88" s="33"/>
      <c r="B88" s="33"/>
      <c r="C88" s="68"/>
      <c r="D88" s="33"/>
      <c r="E88" s="53"/>
      <c r="F88" s="33"/>
      <c r="G88" s="53"/>
      <c r="H88" s="54"/>
      <c r="I88" s="53"/>
      <c r="J88" s="53"/>
      <c r="L88" s="53"/>
      <c r="M88" s="53"/>
      <c r="N88" s="53"/>
      <c r="Q88" s="67"/>
    </row>
    <row r="89" spans="1:17" x14ac:dyDescent="0.2">
      <c r="A89" s="33"/>
      <c r="B89" s="33"/>
      <c r="C89" s="68"/>
      <c r="D89" s="33"/>
      <c r="E89" s="53"/>
      <c r="F89" s="33"/>
      <c r="G89" s="53"/>
      <c r="H89" s="54"/>
      <c r="I89" s="53"/>
      <c r="J89" s="53"/>
      <c r="L89" s="53"/>
      <c r="M89" s="53"/>
      <c r="N89" s="53"/>
      <c r="Q89" s="67"/>
    </row>
    <row r="90" spans="1:17" x14ac:dyDescent="0.2">
      <c r="A90" s="33"/>
      <c r="B90" s="33"/>
      <c r="C90" s="68"/>
      <c r="D90" s="33"/>
      <c r="E90" s="53"/>
      <c r="F90" s="33"/>
      <c r="G90" s="53"/>
      <c r="H90" s="54"/>
      <c r="I90" s="53"/>
      <c r="J90" s="53"/>
      <c r="K90" s="53"/>
      <c r="L90" s="53"/>
      <c r="M90" s="53"/>
      <c r="N90" s="53"/>
      <c r="O90" s="61"/>
      <c r="Q90" s="67"/>
    </row>
    <row r="91" spans="1:17" x14ac:dyDescent="0.2">
      <c r="A91" s="33"/>
      <c r="B91" s="33"/>
      <c r="C91" s="68"/>
      <c r="D91" s="33"/>
      <c r="E91" s="53"/>
      <c r="F91" s="33"/>
      <c r="G91" s="53"/>
      <c r="H91" s="54"/>
      <c r="I91" s="53"/>
      <c r="J91" s="53"/>
      <c r="L91" s="53"/>
      <c r="M91" s="53"/>
      <c r="Q91" s="67"/>
    </row>
    <row r="92" spans="1:17" x14ac:dyDescent="0.2">
      <c r="A92" s="33"/>
      <c r="B92" s="33"/>
      <c r="C92" s="68"/>
      <c r="D92" s="33"/>
      <c r="E92" s="53"/>
      <c r="F92" s="33"/>
      <c r="G92" s="53"/>
      <c r="H92" s="54"/>
      <c r="I92" s="53"/>
      <c r="J92" s="53"/>
      <c r="L92" s="53"/>
      <c r="M92" s="53"/>
      <c r="Q92" s="67"/>
    </row>
    <row r="93" spans="1:17" x14ac:dyDescent="0.2">
      <c r="A93" s="33"/>
      <c r="B93" s="33"/>
      <c r="C93" s="68"/>
      <c r="D93" s="33"/>
      <c r="E93" s="53"/>
      <c r="F93" s="33"/>
      <c r="G93" s="53"/>
      <c r="H93" s="54"/>
      <c r="I93" s="53"/>
      <c r="J93" s="53"/>
      <c r="L93" s="53"/>
      <c r="M93" s="53"/>
      <c r="Q93" s="67"/>
    </row>
    <row r="94" spans="1:17" x14ac:dyDescent="0.2">
      <c r="A94" s="33"/>
      <c r="B94" s="33"/>
      <c r="C94" s="68"/>
      <c r="D94" s="33"/>
      <c r="E94" s="53"/>
      <c r="F94" s="33"/>
      <c r="G94" s="53"/>
      <c r="H94" s="54"/>
      <c r="I94" s="53"/>
      <c r="J94" s="53"/>
      <c r="K94" s="53"/>
      <c r="L94" s="53"/>
      <c r="M94" s="53"/>
      <c r="N94" s="53"/>
      <c r="O94" s="61"/>
    </row>
    <row r="95" spans="1:17" x14ac:dyDescent="0.2">
      <c r="A95" s="33"/>
      <c r="B95" s="33"/>
      <c r="C95" s="68"/>
      <c r="D95" s="33"/>
      <c r="E95" s="53"/>
      <c r="F95" s="33"/>
      <c r="G95" s="53"/>
      <c r="H95" s="54"/>
      <c r="I95" s="53"/>
    </row>
    <row r="96" spans="1:17" x14ac:dyDescent="0.2">
      <c r="A96" s="33"/>
      <c r="B96" s="33"/>
      <c r="C96" s="68"/>
      <c r="D96" s="33"/>
      <c r="E96" s="53"/>
      <c r="F96" s="33"/>
      <c r="G96" s="53"/>
      <c r="H96" s="54"/>
      <c r="I96" s="53"/>
    </row>
    <row r="97" spans="1:9" s="34" customFormat="1" x14ac:dyDescent="0.2">
      <c r="A97" s="33"/>
      <c r="B97" s="33"/>
      <c r="C97" s="68"/>
      <c r="D97" s="33"/>
      <c r="E97" s="53"/>
      <c r="F97" s="33"/>
      <c r="G97" s="53"/>
      <c r="H97" s="54"/>
      <c r="I97" s="53"/>
    </row>
    <row r="98" spans="1:9" s="34" customFormat="1" x14ac:dyDescent="0.2">
      <c r="A98" s="33"/>
      <c r="B98" s="33"/>
      <c r="C98" s="68"/>
      <c r="D98" s="33"/>
      <c r="E98" s="53"/>
      <c r="F98" s="33"/>
      <c r="G98" s="53"/>
      <c r="H98" s="54"/>
      <c r="I98" s="53"/>
    </row>
    <row r="99" spans="1:9" s="34" customFormat="1" x14ac:dyDescent="0.2">
      <c r="A99" s="33"/>
      <c r="B99" s="33"/>
      <c r="C99" s="68"/>
      <c r="D99" s="33"/>
      <c r="E99" s="53"/>
      <c r="F99" s="33"/>
      <c r="G99" s="53"/>
      <c r="H99" s="54"/>
      <c r="I99" s="53"/>
    </row>
    <row r="100" spans="1:9" s="34" customFormat="1" x14ac:dyDescent="0.2">
      <c r="A100" s="33"/>
      <c r="B100" s="33"/>
      <c r="C100" s="68"/>
      <c r="D100" s="33"/>
      <c r="E100" s="53"/>
      <c r="F100" s="33"/>
      <c r="G100" s="53"/>
      <c r="H100" s="54"/>
      <c r="I100" s="53"/>
    </row>
    <row r="101" spans="1:9" s="34" customFormat="1" x14ac:dyDescent="0.2">
      <c r="A101" s="33"/>
      <c r="B101" s="33"/>
      <c r="C101" s="68"/>
      <c r="D101" s="33"/>
      <c r="E101" s="53"/>
      <c r="F101" s="33"/>
      <c r="G101" s="53"/>
      <c r="H101" s="54"/>
      <c r="I101" s="53"/>
    </row>
    <row r="102" spans="1:9" s="34" customFormat="1" x14ac:dyDescent="0.2">
      <c r="A102" s="33"/>
      <c r="B102" s="33"/>
      <c r="C102" s="68"/>
      <c r="D102" s="33"/>
      <c r="E102" s="53"/>
      <c r="F102" s="33"/>
      <c r="G102" s="53"/>
      <c r="H102" s="54"/>
      <c r="I102" s="53"/>
    </row>
    <row r="103" spans="1:9" s="34" customFormat="1" x14ac:dyDescent="0.2">
      <c r="A103" s="33"/>
      <c r="B103" s="33"/>
      <c r="C103" s="68"/>
      <c r="D103" s="33"/>
      <c r="E103" s="53"/>
      <c r="F103" s="33"/>
      <c r="G103" s="53"/>
      <c r="H103" s="54"/>
      <c r="I103" s="53"/>
    </row>
    <row r="104" spans="1:9" s="34" customFormat="1" x14ac:dyDescent="0.2">
      <c r="A104" s="33"/>
      <c r="B104" s="33"/>
      <c r="C104" s="68"/>
      <c r="D104" s="33"/>
      <c r="E104" s="53"/>
      <c r="F104" s="33"/>
      <c r="G104" s="53"/>
      <c r="H104" s="54"/>
      <c r="I104" s="53"/>
    </row>
    <row r="105" spans="1:9" s="34" customFormat="1" x14ac:dyDescent="0.2">
      <c r="A105" s="33"/>
      <c r="B105" s="33"/>
      <c r="C105" s="68"/>
      <c r="D105" s="33"/>
      <c r="E105" s="53"/>
      <c r="F105" s="33"/>
      <c r="G105" s="53"/>
      <c r="H105" s="54"/>
      <c r="I105" s="53"/>
    </row>
    <row r="106" spans="1:9" s="34" customFormat="1" x14ac:dyDescent="0.2">
      <c r="A106" s="33"/>
      <c r="B106" s="33"/>
      <c r="C106" s="68"/>
      <c r="D106" s="33"/>
      <c r="E106" s="53"/>
      <c r="F106" s="33"/>
      <c r="G106" s="53"/>
      <c r="H106" s="54"/>
      <c r="I106" s="53"/>
    </row>
    <row r="107" spans="1:9" s="34" customFormat="1" x14ac:dyDescent="0.2">
      <c r="A107" s="33"/>
      <c r="B107" s="33"/>
      <c r="C107" s="68"/>
      <c r="D107" s="33"/>
      <c r="E107" s="53"/>
      <c r="F107" s="33"/>
      <c r="G107" s="53"/>
      <c r="H107" s="54"/>
      <c r="I107" s="53"/>
    </row>
    <row r="108" spans="1:9" s="34" customFormat="1" x14ac:dyDescent="0.2">
      <c r="A108" s="33"/>
      <c r="B108" s="33"/>
      <c r="C108" s="68"/>
      <c r="D108" s="33"/>
      <c r="E108" s="53"/>
      <c r="F108" s="33"/>
      <c r="G108" s="53"/>
      <c r="H108" s="54"/>
      <c r="I108" s="53"/>
    </row>
    <row r="109" spans="1:9" s="34" customFormat="1" x14ac:dyDescent="0.2">
      <c r="A109" s="33"/>
      <c r="B109" s="33"/>
      <c r="C109" s="68"/>
      <c r="D109" s="33"/>
      <c r="E109" s="53"/>
      <c r="F109" s="33"/>
      <c r="G109" s="53"/>
      <c r="H109" s="54"/>
      <c r="I109" s="53"/>
    </row>
    <row r="110" spans="1:9" s="34" customFormat="1" x14ac:dyDescent="0.2">
      <c r="A110" s="33"/>
      <c r="B110" s="33"/>
      <c r="C110" s="68"/>
      <c r="D110" s="33"/>
      <c r="E110" s="53"/>
      <c r="F110" s="33"/>
      <c r="G110" s="53"/>
      <c r="H110" s="54"/>
      <c r="I110" s="53"/>
    </row>
    <row r="111" spans="1:9" s="34" customFormat="1" x14ac:dyDescent="0.2">
      <c r="A111" s="33"/>
      <c r="B111" s="33"/>
      <c r="C111" s="33"/>
      <c r="D111" s="33"/>
      <c r="E111" s="53"/>
      <c r="F111" s="33"/>
      <c r="G111" s="53"/>
      <c r="H111" s="54"/>
      <c r="I111" s="53"/>
    </row>
    <row r="112" spans="1:9" s="34" customFormat="1" x14ac:dyDescent="0.2">
      <c r="A112" s="33"/>
      <c r="B112" s="33"/>
      <c r="C112" s="33"/>
      <c r="D112" s="33"/>
      <c r="E112" s="53"/>
      <c r="F112" s="33"/>
      <c r="G112" s="53"/>
      <c r="H112" s="54"/>
      <c r="I112" s="53"/>
    </row>
    <row r="113" spans="1:9" s="34" customFormat="1" x14ac:dyDescent="0.2">
      <c r="A113" s="33"/>
      <c r="B113" s="33"/>
      <c r="C113" s="33"/>
      <c r="D113" s="33"/>
      <c r="E113" s="53"/>
      <c r="F113" s="33"/>
      <c r="G113" s="53"/>
      <c r="H113" s="54"/>
      <c r="I113" s="53"/>
    </row>
    <row r="114" spans="1:9" s="34" customFormat="1" x14ac:dyDescent="0.2">
      <c r="A114" s="33"/>
      <c r="B114" s="33"/>
      <c r="C114" s="33"/>
      <c r="D114" s="33"/>
      <c r="E114" s="53"/>
      <c r="F114" s="33"/>
      <c r="G114" s="53"/>
      <c r="H114" s="54"/>
      <c r="I114" s="53"/>
    </row>
    <row r="115" spans="1:9" s="34" customFormat="1" x14ac:dyDescent="0.2">
      <c r="A115" s="33"/>
      <c r="B115" s="33"/>
      <c r="C115" s="33"/>
      <c r="D115" s="33"/>
      <c r="E115" s="53"/>
      <c r="F115" s="33"/>
      <c r="G115" s="53"/>
      <c r="H115" s="54"/>
      <c r="I115" s="53"/>
    </row>
    <row r="116" spans="1:9" s="34" customFormat="1" x14ac:dyDescent="0.2">
      <c r="A116" s="33"/>
      <c r="B116" s="33"/>
      <c r="C116" s="33"/>
      <c r="D116" s="33"/>
      <c r="E116" s="53"/>
      <c r="F116" s="33"/>
      <c r="G116" s="53"/>
      <c r="H116" s="54"/>
      <c r="I116" s="53"/>
    </row>
    <row r="117" spans="1:9" s="34" customFormat="1" x14ac:dyDescent="0.2">
      <c r="A117" s="33"/>
      <c r="B117" s="33"/>
      <c r="C117" s="33"/>
      <c r="D117" s="33"/>
      <c r="E117" s="53"/>
      <c r="F117" s="33"/>
      <c r="G117" s="53"/>
      <c r="H117" s="54"/>
      <c r="I117" s="53"/>
    </row>
    <row r="118" spans="1:9" s="34" customFormat="1" x14ac:dyDescent="0.2">
      <c r="A118" s="33"/>
      <c r="B118" s="33"/>
      <c r="C118" s="33"/>
      <c r="D118" s="33"/>
      <c r="E118" s="53"/>
      <c r="F118" s="33"/>
      <c r="G118" s="53"/>
      <c r="H118" s="54"/>
      <c r="I118" s="53"/>
    </row>
    <row r="119" spans="1:9" s="34" customFormat="1" x14ac:dyDescent="0.2">
      <c r="A119" s="33"/>
      <c r="B119" s="33"/>
      <c r="C119" s="33"/>
      <c r="D119" s="33"/>
      <c r="E119" s="53"/>
      <c r="F119" s="33"/>
      <c r="G119" s="53"/>
      <c r="H119" s="54"/>
      <c r="I119" s="53"/>
    </row>
    <row r="120" spans="1:9" s="34" customFormat="1" x14ac:dyDescent="0.2">
      <c r="A120" s="33"/>
      <c r="B120" s="33"/>
      <c r="C120" s="33"/>
      <c r="D120" s="33"/>
      <c r="E120" s="53"/>
      <c r="F120" s="33"/>
      <c r="G120" s="53"/>
      <c r="H120" s="54"/>
      <c r="I120" s="53"/>
    </row>
    <row r="121" spans="1:9" s="34" customFormat="1" x14ac:dyDescent="0.2">
      <c r="A121" s="33"/>
      <c r="B121" s="33"/>
      <c r="C121" s="33"/>
      <c r="D121" s="33"/>
      <c r="E121" s="53"/>
      <c r="F121" s="33"/>
      <c r="G121" s="53"/>
      <c r="H121" s="54"/>
      <c r="I121" s="53"/>
    </row>
    <row r="122" spans="1:9" s="34" customFormat="1" x14ac:dyDescent="0.2">
      <c r="A122" s="33"/>
      <c r="B122" s="33"/>
      <c r="C122" s="33"/>
      <c r="D122" s="33"/>
      <c r="E122" s="53"/>
      <c r="F122" s="33"/>
      <c r="G122" s="53"/>
      <c r="H122" s="54"/>
      <c r="I122" s="53"/>
    </row>
    <row r="123" spans="1:9" s="34" customFormat="1" x14ac:dyDescent="0.2">
      <c r="A123" s="33"/>
      <c r="B123" s="33"/>
      <c r="C123" s="33"/>
      <c r="D123" s="33"/>
      <c r="E123" s="53"/>
      <c r="F123" s="33"/>
      <c r="G123" s="53"/>
      <c r="H123" s="54"/>
      <c r="I123" s="53"/>
    </row>
    <row r="124" spans="1:9" s="34" customFormat="1" x14ac:dyDescent="0.2">
      <c r="A124" s="33"/>
      <c r="B124" s="33"/>
      <c r="C124" s="33"/>
      <c r="D124" s="33"/>
      <c r="E124" s="53"/>
      <c r="F124" s="33"/>
      <c r="G124" s="53"/>
      <c r="H124" s="54"/>
      <c r="I124" s="53"/>
    </row>
    <row r="125" spans="1:9" s="34" customFormat="1" x14ac:dyDescent="0.2">
      <c r="A125" s="33"/>
      <c r="B125" s="33"/>
      <c r="C125" s="33"/>
      <c r="D125" s="33"/>
      <c r="E125" s="53"/>
      <c r="F125" s="33"/>
      <c r="G125" s="53"/>
      <c r="H125" s="54"/>
      <c r="I125" s="53"/>
    </row>
    <row r="126" spans="1:9" s="34" customFormat="1" x14ac:dyDescent="0.2">
      <c r="A126" s="33"/>
      <c r="B126" s="33"/>
      <c r="C126" s="33"/>
      <c r="D126" s="33"/>
      <c r="E126" s="53"/>
      <c r="F126" s="33"/>
      <c r="G126" s="53"/>
      <c r="H126" s="54"/>
      <c r="I126" s="53"/>
    </row>
    <row r="127" spans="1:9" s="34" customFormat="1" x14ac:dyDescent="0.2">
      <c r="A127" s="33"/>
      <c r="B127" s="33"/>
      <c r="C127" s="33"/>
      <c r="D127" s="33"/>
      <c r="E127" s="53"/>
      <c r="F127" s="33"/>
      <c r="G127" s="53"/>
      <c r="H127" s="54"/>
      <c r="I127" s="53"/>
    </row>
    <row r="128" spans="1:9" s="34" customFormat="1" x14ac:dyDescent="0.2">
      <c r="A128" s="33"/>
      <c r="B128" s="33"/>
      <c r="C128" s="33"/>
      <c r="D128" s="33"/>
      <c r="E128" s="53"/>
      <c r="F128" s="33"/>
      <c r="G128" s="53"/>
      <c r="H128" s="54"/>
      <c r="I128" s="53"/>
    </row>
    <row r="129" spans="1:9" s="34" customFormat="1" x14ac:dyDescent="0.2">
      <c r="A129" s="33"/>
      <c r="B129" s="33"/>
      <c r="C129" s="33"/>
      <c r="D129" s="33"/>
      <c r="E129" s="53"/>
      <c r="F129" s="33"/>
      <c r="G129" s="53"/>
      <c r="H129" s="54"/>
      <c r="I129" s="53"/>
    </row>
    <row r="130" spans="1:9" s="34" customFormat="1" x14ac:dyDescent="0.2">
      <c r="A130" s="33"/>
      <c r="B130" s="33"/>
      <c r="C130" s="33"/>
      <c r="D130" s="33"/>
      <c r="E130" s="53"/>
      <c r="F130" s="33"/>
      <c r="G130" s="53"/>
      <c r="H130" s="54"/>
      <c r="I130" s="53"/>
    </row>
    <row r="131" spans="1:9" s="34" customFormat="1" x14ac:dyDescent="0.2">
      <c r="A131" s="33"/>
      <c r="B131" s="33"/>
      <c r="C131" s="33"/>
      <c r="D131" s="33"/>
      <c r="E131" s="53"/>
      <c r="F131" s="33"/>
      <c r="G131" s="53"/>
      <c r="H131" s="54"/>
      <c r="I131" s="53"/>
    </row>
    <row r="132" spans="1:9" s="34" customFormat="1" x14ac:dyDescent="0.2">
      <c r="A132" s="33"/>
      <c r="B132" s="33"/>
      <c r="C132" s="33"/>
      <c r="D132" s="33"/>
      <c r="E132" s="53"/>
      <c r="F132" s="33"/>
      <c r="G132" s="53"/>
      <c r="H132" s="54"/>
      <c r="I132" s="53"/>
    </row>
    <row r="133" spans="1:9" s="34" customFormat="1" x14ac:dyDescent="0.2">
      <c r="A133" s="33"/>
      <c r="B133" s="33"/>
      <c r="C133" s="33"/>
      <c r="D133" s="33"/>
      <c r="E133" s="53"/>
      <c r="F133" s="33"/>
      <c r="G133" s="53"/>
      <c r="H133" s="54"/>
      <c r="I133" s="53"/>
    </row>
    <row r="134" spans="1:9" s="34" customFormat="1" x14ac:dyDescent="0.2">
      <c r="A134" s="33"/>
      <c r="B134" s="33"/>
      <c r="C134" s="33"/>
      <c r="D134" s="33"/>
      <c r="E134" s="53"/>
      <c r="F134" s="33"/>
      <c r="G134" s="53"/>
      <c r="H134" s="54"/>
      <c r="I134" s="53"/>
    </row>
    <row r="135" spans="1:9" s="34" customFormat="1" x14ac:dyDescent="0.2">
      <c r="A135" s="33"/>
      <c r="B135" s="33"/>
      <c r="C135" s="33"/>
      <c r="D135" s="33"/>
      <c r="E135" s="53"/>
      <c r="F135" s="33"/>
      <c r="G135" s="53"/>
      <c r="H135" s="54"/>
      <c r="I135" s="53"/>
    </row>
    <row r="136" spans="1:9" s="34" customFormat="1" x14ac:dyDescent="0.2">
      <c r="A136" s="33"/>
      <c r="B136" s="33"/>
      <c r="C136" s="33"/>
      <c r="D136" s="33"/>
      <c r="E136" s="53"/>
      <c r="F136" s="33"/>
      <c r="G136" s="53"/>
      <c r="H136" s="54"/>
      <c r="I136" s="53"/>
    </row>
    <row r="137" spans="1:9" s="34" customFormat="1" x14ac:dyDescent="0.2">
      <c r="A137" s="33"/>
      <c r="B137" s="33"/>
      <c r="C137" s="33"/>
      <c r="D137" s="33"/>
      <c r="E137" s="53"/>
      <c r="F137" s="33"/>
      <c r="G137" s="53"/>
      <c r="H137" s="54"/>
      <c r="I137" s="53"/>
    </row>
    <row r="138" spans="1:9" s="34" customFormat="1" x14ac:dyDescent="0.2">
      <c r="A138" s="33"/>
      <c r="B138" s="33"/>
      <c r="C138" s="33"/>
      <c r="D138" s="33"/>
      <c r="E138" s="53"/>
      <c r="F138" s="33"/>
      <c r="G138" s="53"/>
      <c r="H138" s="54"/>
      <c r="I138" s="53"/>
    </row>
    <row r="139" spans="1:9" s="34" customFormat="1" x14ac:dyDescent="0.2">
      <c r="A139" s="33"/>
      <c r="B139" s="33"/>
      <c r="C139" s="33"/>
      <c r="D139" s="33"/>
      <c r="E139" s="53"/>
      <c r="F139" s="33"/>
      <c r="G139" s="53"/>
      <c r="H139" s="54"/>
      <c r="I139" s="53"/>
    </row>
    <row r="140" spans="1:9" s="34" customFormat="1" x14ac:dyDescent="0.2">
      <c r="A140" s="33"/>
      <c r="B140" s="33"/>
      <c r="C140" s="33"/>
      <c r="D140" s="33"/>
      <c r="E140" s="53"/>
      <c r="F140" s="33"/>
      <c r="G140" s="53"/>
      <c r="H140" s="54"/>
      <c r="I140" s="53"/>
    </row>
    <row r="141" spans="1:9" s="34" customFormat="1" x14ac:dyDescent="0.2">
      <c r="A141" s="33"/>
      <c r="B141" s="33"/>
      <c r="C141" s="33"/>
      <c r="D141" s="33"/>
      <c r="E141" s="53"/>
      <c r="F141" s="33"/>
      <c r="G141" s="53"/>
      <c r="H141" s="54"/>
      <c r="I141" s="53"/>
    </row>
    <row r="142" spans="1:9" s="34" customFormat="1" x14ac:dyDescent="0.2">
      <c r="A142" s="33"/>
      <c r="B142" s="33"/>
      <c r="C142" s="33"/>
      <c r="D142" s="33"/>
      <c r="E142" s="53"/>
      <c r="F142" s="33"/>
      <c r="G142" s="53"/>
      <c r="H142" s="54"/>
      <c r="I142" s="53"/>
    </row>
    <row r="143" spans="1:9" s="34" customFormat="1" x14ac:dyDescent="0.2">
      <c r="A143" s="33"/>
      <c r="B143" s="33"/>
      <c r="C143" s="33"/>
      <c r="D143" s="33"/>
      <c r="E143" s="53"/>
      <c r="F143" s="33"/>
      <c r="G143" s="53"/>
      <c r="H143" s="54"/>
      <c r="I143" s="53"/>
    </row>
    <row r="144" spans="1:9" s="34" customFormat="1" x14ac:dyDescent="0.2">
      <c r="A144" s="33"/>
      <c r="B144" s="33"/>
      <c r="C144" s="33"/>
      <c r="D144" s="33"/>
      <c r="E144" s="53"/>
      <c r="F144" s="33"/>
      <c r="G144" s="53"/>
      <c r="H144" s="54"/>
      <c r="I144" s="53"/>
    </row>
    <row r="145" spans="1:9" s="34" customFormat="1" x14ac:dyDescent="0.2">
      <c r="A145" s="33"/>
      <c r="B145" s="33"/>
      <c r="C145" s="33"/>
      <c r="D145" s="33"/>
      <c r="E145" s="53"/>
      <c r="F145" s="33"/>
      <c r="G145" s="53"/>
      <c r="H145" s="54"/>
      <c r="I145" s="53"/>
    </row>
    <row r="146" spans="1:9" s="34" customFormat="1" x14ac:dyDescent="0.2">
      <c r="A146" s="33"/>
      <c r="B146" s="33"/>
      <c r="C146" s="33"/>
      <c r="D146" s="33"/>
      <c r="E146" s="53"/>
      <c r="F146" s="33"/>
      <c r="G146" s="53"/>
      <c r="H146" s="54"/>
      <c r="I146" s="53"/>
    </row>
    <row r="147" spans="1:9" s="34" customFormat="1" x14ac:dyDescent="0.2">
      <c r="A147" s="33"/>
      <c r="B147" s="33"/>
      <c r="C147" s="33"/>
      <c r="D147" s="33"/>
      <c r="E147" s="53"/>
      <c r="F147" s="33"/>
      <c r="G147" s="53"/>
      <c r="H147" s="54"/>
      <c r="I147" s="53"/>
    </row>
    <row r="148" spans="1:9" s="34" customFormat="1" x14ac:dyDescent="0.2">
      <c r="A148" s="33"/>
      <c r="B148" s="33"/>
      <c r="C148" s="33"/>
      <c r="D148" s="33"/>
      <c r="E148" s="53"/>
      <c r="F148" s="33"/>
      <c r="G148" s="53"/>
      <c r="H148" s="54"/>
      <c r="I148" s="53"/>
    </row>
    <row r="149" spans="1:9" s="34" customFormat="1" x14ac:dyDescent="0.2">
      <c r="A149" s="33"/>
      <c r="B149" s="33"/>
      <c r="C149" s="33"/>
      <c r="D149" s="33"/>
      <c r="E149" s="53"/>
      <c r="F149" s="33"/>
      <c r="G149" s="53"/>
      <c r="H149" s="54"/>
      <c r="I149" s="53"/>
    </row>
    <row r="150" spans="1:9" s="34" customFormat="1" x14ac:dyDescent="0.2">
      <c r="A150" s="33"/>
      <c r="B150" s="33"/>
      <c r="C150" s="33"/>
      <c r="D150" s="33"/>
      <c r="E150" s="53"/>
      <c r="F150" s="33"/>
      <c r="G150" s="53"/>
      <c r="H150" s="54"/>
      <c r="I150" s="53"/>
    </row>
    <row r="151" spans="1:9" s="34" customFormat="1" x14ac:dyDescent="0.2">
      <c r="A151" s="33"/>
      <c r="B151" s="33"/>
      <c r="C151" s="33"/>
      <c r="D151" s="33"/>
      <c r="E151" s="53"/>
      <c r="F151" s="33"/>
      <c r="G151" s="53"/>
      <c r="H151" s="54"/>
      <c r="I151" s="53"/>
    </row>
    <row r="152" spans="1:9" s="34" customFormat="1" x14ac:dyDescent="0.2">
      <c r="A152" s="33"/>
      <c r="B152" s="33"/>
      <c r="C152" s="33"/>
      <c r="D152" s="33"/>
      <c r="E152" s="53"/>
      <c r="F152" s="33"/>
      <c r="G152" s="53"/>
      <c r="H152" s="54"/>
      <c r="I152" s="53"/>
    </row>
    <row r="153" spans="1:9" s="34" customFormat="1" x14ac:dyDescent="0.2">
      <c r="A153" s="33"/>
      <c r="B153" s="33"/>
      <c r="C153" s="33"/>
      <c r="D153" s="33"/>
      <c r="E153" s="53"/>
      <c r="F153" s="33"/>
      <c r="G153" s="53"/>
      <c r="H153" s="54"/>
      <c r="I153" s="53"/>
    </row>
    <row r="154" spans="1:9" s="34" customFormat="1" x14ac:dyDescent="0.2">
      <c r="A154" s="33"/>
      <c r="B154" s="33"/>
      <c r="C154" s="33"/>
      <c r="D154" s="33"/>
      <c r="E154" s="53"/>
      <c r="F154" s="33"/>
      <c r="G154" s="53"/>
      <c r="H154" s="54"/>
      <c r="I154" s="53"/>
    </row>
    <row r="155" spans="1:9" s="34" customFormat="1" x14ac:dyDescent="0.2">
      <c r="A155" s="33"/>
      <c r="B155" s="33"/>
      <c r="C155" s="33"/>
      <c r="D155" s="33"/>
      <c r="E155" s="53"/>
      <c r="F155" s="33"/>
      <c r="G155" s="53"/>
      <c r="H155" s="54"/>
      <c r="I155" s="53"/>
    </row>
    <row r="156" spans="1:9" s="34" customFormat="1" x14ac:dyDescent="0.2">
      <c r="A156" s="33"/>
      <c r="B156" s="33"/>
      <c r="C156" s="33"/>
      <c r="D156" s="33"/>
      <c r="E156" s="53"/>
      <c r="F156" s="33"/>
      <c r="G156" s="53"/>
      <c r="H156" s="54"/>
      <c r="I156" s="53"/>
    </row>
    <row r="157" spans="1:9" s="34" customFormat="1" x14ac:dyDescent="0.2">
      <c r="A157" s="33"/>
      <c r="B157" s="33"/>
      <c r="C157" s="33"/>
      <c r="D157" s="33"/>
      <c r="E157" s="53"/>
      <c r="F157" s="33"/>
      <c r="G157" s="53"/>
      <c r="H157" s="54"/>
      <c r="I157" s="53"/>
    </row>
    <row r="158" spans="1:9" s="34" customFormat="1" x14ac:dyDescent="0.2">
      <c r="A158" s="33"/>
      <c r="B158" s="33"/>
      <c r="C158" s="33"/>
      <c r="D158" s="33"/>
      <c r="E158" s="53"/>
      <c r="F158" s="33"/>
      <c r="G158" s="53"/>
      <c r="H158" s="54"/>
      <c r="I158" s="53"/>
    </row>
    <row r="159" spans="1:9" s="34" customFormat="1" x14ac:dyDescent="0.2">
      <c r="A159" s="33"/>
      <c r="B159" s="33"/>
      <c r="C159" s="33"/>
      <c r="D159" s="33"/>
      <c r="E159" s="53"/>
      <c r="F159" s="33"/>
      <c r="G159" s="53"/>
      <c r="H159" s="54"/>
      <c r="I159" s="53"/>
    </row>
    <row r="160" spans="1:9" s="34" customFormat="1" x14ac:dyDescent="0.2">
      <c r="A160" s="33"/>
      <c r="B160" s="33"/>
      <c r="C160" s="33"/>
      <c r="D160" s="33"/>
      <c r="E160" s="53"/>
      <c r="F160" s="33"/>
      <c r="G160" s="53"/>
      <c r="H160" s="54"/>
      <c r="I160" s="53"/>
    </row>
    <row r="161" spans="1:9" s="34" customFormat="1" x14ac:dyDescent="0.2">
      <c r="A161" s="33"/>
      <c r="B161" s="33"/>
      <c r="C161" s="33"/>
      <c r="D161" s="33"/>
      <c r="E161" s="53"/>
      <c r="F161" s="33"/>
      <c r="G161" s="53"/>
      <c r="H161" s="54"/>
      <c r="I161" s="53"/>
    </row>
    <row r="162" spans="1:9" s="34" customFormat="1" x14ac:dyDescent="0.2">
      <c r="A162" s="33"/>
      <c r="B162" s="33"/>
      <c r="C162" s="33"/>
      <c r="D162" s="33"/>
      <c r="E162" s="53"/>
      <c r="F162" s="33"/>
      <c r="G162" s="53"/>
      <c r="H162" s="54"/>
      <c r="I162" s="53"/>
    </row>
    <row r="163" spans="1:9" s="34" customFormat="1" x14ac:dyDescent="0.2">
      <c r="A163" s="33"/>
      <c r="B163" s="33"/>
      <c r="C163" s="33"/>
      <c r="D163" s="33"/>
      <c r="E163" s="53"/>
      <c r="F163" s="33"/>
      <c r="G163" s="53"/>
      <c r="H163" s="54"/>
      <c r="I163" s="53"/>
    </row>
    <row r="164" spans="1:9" s="34" customFormat="1" x14ac:dyDescent="0.2">
      <c r="A164" s="33"/>
      <c r="B164" s="33"/>
      <c r="C164" s="33"/>
      <c r="D164" s="33"/>
      <c r="E164" s="53"/>
      <c r="F164" s="33"/>
      <c r="G164" s="53"/>
      <c r="H164" s="54"/>
      <c r="I164" s="53"/>
    </row>
    <row r="165" spans="1:9" s="34" customFormat="1" x14ac:dyDescent="0.2">
      <c r="A165" s="33"/>
      <c r="B165" s="33"/>
      <c r="C165" s="33"/>
      <c r="D165" s="33"/>
      <c r="E165" s="53"/>
      <c r="F165" s="33"/>
      <c r="G165" s="53"/>
      <c r="H165" s="54"/>
      <c r="I165" s="53"/>
    </row>
    <row r="166" spans="1:9" s="34" customFormat="1" x14ac:dyDescent="0.2">
      <c r="A166" s="33"/>
      <c r="B166" s="33"/>
      <c r="C166" s="33"/>
      <c r="D166" s="33"/>
      <c r="E166" s="53"/>
      <c r="F166" s="33"/>
      <c r="G166" s="53"/>
      <c r="H166" s="54"/>
      <c r="I166" s="53"/>
    </row>
    <row r="167" spans="1:9" s="34" customFormat="1" x14ac:dyDescent="0.2">
      <c r="A167" s="33"/>
      <c r="B167" s="33"/>
      <c r="C167" s="33"/>
      <c r="D167" s="33"/>
      <c r="E167" s="53"/>
      <c r="F167" s="33"/>
      <c r="G167" s="53"/>
      <c r="H167" s="54"/>
      <c r="I167" s="53"/>
    </row>
    <row r="168" spans="1:9" s="34" customFormat="1" x14ac:dyDescent="0.2">
      <c r="A168" s="33"/>
      <c r="B168" s="33"/>
      <c r="C168" s="33"/>
      <c r="D168" s="33"/>
      <c r="E168" s="53"/>
      <c r="F168" s="33"/>
      <c r="G168" s="53"/>
      <c r="H168" s="54"/>
      <c r="I168" s="53"/>
    </row>
    <row r="169" spans="1:9" s="34" customFormat="1" x14ac:dyDescent="0.2">
      <c r="A169" s="33"/>
      <c r="B169" s="33"/>
      <c r="C169" s="33"/>
      <c r="D169" s="33"/>
      <c r="E169" s="53"/>
      <c r="F169" s="33"/>
      <c r="G169" s="53"/>
      <c r="H169" s="54"/>
      <c r="I169" s="53"/>
    </row>
    <row r="170" spans="1:9" s="34" customFormat="1" x14ac:dyDescent="0.2">
      <c r="A170" s="33"/>
      <c r="B170" s="33"/>
      <c r="C170" s="33"/>
      <c r="D170" s="33"/>
      <c r="E170" s="53"/>
      <c r="F170" s="33"/>
      <c r="G170" s="53"/>
      <c r="H170" s="54"/>
      <c r="I170" s="53"/>
    </row>
    <row r="171" spans="1:9" s="34" customFormat="1" x14ac:dyDescent="0.2">
      <c r="A171" s="33"/>
      <c r="B171" s="33"/>
      <c r="C171" s="33"/>
      <c r="D171" s="33"/>
      <c r="E171" s="53"/>
      <c r="F171" s="33"/>
      <c r="G171" s="53"/>
      <c r="H171" s="54"/>
      <c r="I171" s="53"/>
    </row>
    <row r="172" spans="1:9" s="34" customFormat="1" x14ac:dyDescent="0.2">
      <c r="A172" s="33"/>
      <c r="B172" s="33"/>
      <c r="C172" s="33"/>
      <c r="D172" s="33"/>
      <c r="E172" s="53"/>
      <c r="F172" s="33"/>
      <c r="G172" s="53"/>
      <c r="H172" s="54"/>
      <c r="I172" s="53"/>
    </row>
    <row r="173" spans="1:9" s="34" customFormat="1" x14ac:dyDescent="0.2">
      <c r="A173" s="33"/>
      <c r="B173" s="33"/>
      <c r="C173" s="33"/>
      <c r="D173" s="33"/>
      <c r="E173" s="53"/>
      <c r="F173" s="33"/>
      <c r="G173" s="53"/>
      <c r="H173" s="54"/>
      <c r="I173" s="53"/>
    </row>
    <row r="174" spans="1:9" s="34" customFormat="1" x14ac:dyDescent="0.2">
      <c r="A174" s="33"/>
      <c r="B174" s="33"/>
      <c r="C174" s="33"/>
      <c r="D174" s="33"/>
      <c r="E174" s="53"/>
      <c r="F174" s="33"/>
      <c r="G174" s="53"/>
      <c r="H174" s="54"/>
      <c r="I174" s="53"/>
    </row>
    <row r="175" spans="1:9" s="34" customFormat="1" x14ac:dyDescent="0.2">
      <c r="A175" s="33"/>
      <c r="B175" s="33"/>
      <c r="C175" s="33"/>
      <c r="D175" s="33"/>
      <c r="E175" s="53"/>
      <c r="F175" s="33"/>
      <c r="G175" s="53"/>
      <c r="H175" s="54"/>
      <c r="I175" s="53"/>
    </row>
    <row r="176" spans="1:9" s="34" customFormat="1" x14ac:dyDescent="0.2">
      <c r="A176" s="33"/>
      <c r="B176" s="33"/>
      <c r="C176" s="33"/>
      <c r="D176" s="33"/>
      <c r="E176" s="53"/>
      <c r="F176" s="33"/>
      <c r="G176" s="53"/>
      <c r="H176" s="54"/>
      <c r="I176" s="53"/>
    </row>
    <row r="177" spans="1:9" s="34" customFormat="1" x14ac:dyDescent="0.2">
      <c r="A177" s="33"/>
      <c r="B177" s="33"/>
      <c r="C177" s="33"/>
      <c r="D177" s="33"/>
      <c r="E177" s="53"/>
      <c r="F177" s="33"/>
      <c r="G177" s="53"/>
      <c r="H177" s="54"/>
      <c r="I177" s="53"/>
    </row>
    <row r="178" spans="1:9" s="34" customFormat="1" x14ac:dyDescent="0.2">
      <c r="A178" s="33"/>
      <c r="B178" s="33"/>
      <c r="C178" s="33"/>
      <c r="D178" s="33"/>
      <c r="E178" s="53"/>
      <c r="F178" s="33"/>
      <c r="G178" s="53"/>
      <c r="H178" s="54"/>
      <c r="I178" s="53"/>
    </row>
    <row r="179" spans="1:9" s="34" customFormat="1" x14ac:dyDescent="0.2">
      <c r="A179" s="33"/>
      <c r="B179" s="33"/>
      <c r="C179" s="33"/>
      <c r="D179" s="33"/>
      <c r="E179" s="53"/>
      <c r="F179" s="33"/>
      <c r="G179" s="53"/>
      <c r="H179" s="54"/>
      <c r="I179" s="53"/>
    </row>
    <row r="180" spans="1:9" s="34" customFormat="1" x14ac:dyDescent="0.2">
      <c r="A180" s="33"/>
      <c r="B180" s="33"/>
      <c r="C180" s="33"/>
      <c r="D180" s="33"/>
      <c r="E180" s="53"/>
      <c r="F180" s="33"/>
      <c r="G180" s="53"/>
      <c r="H180" s="54"/>
      <c r="I180" s="53"/>
    </row>
    <row r="181" spans="1:9" s="34" customFormat="1" x14ac:dyDescent="0.2">
      <c r="A181" s="33"/>
      <c r="B181" s="33"/>
      <c r="C181" s="33"/>
      <c r="D181" s="33"/>
      <c r="E181" s="53"/>
      <c r="F181" s="33"/>
      <c r="G181" s="53"/>
      <c r="H181" s="54"/>
      <c r="I181" s="53"/>
    </row>
    <row r="182" spans="1:9" s="34" customFormat="1" x14ac:dyDescent="0.2">
      <c r="A182" s="33"/>
      <c r="B182" s="33"/>
      <c r="C182" s="33"/>
      <c r="D182" s="33"/>
      <c r="E182" s="53"/>
      <c r="F182" s="33"/>
      <c r="G182" s="53"/>
      <c r="H182" s="54"/>
      <c r="I182" s="53"/>
    </row>
    <row r="183" spans="1:9" s="34" customFormat="1" x14ac:dyDescent="0.2">
      <c r="A183" s="33"/>
      <c r="B183" s="33"/>
      <c r="C183" s="33"/>
      <c r="D183" s="33"/>
      <c r="E183" s="53"/>
      <c r="F183" s="33"/>
      <c r="G183" s="53"/>
      <c r="H183" s="54"/>
      <c r="I183" s="53"/>
    </row>
    <row r="184" spans="1:9" s="34" customFormat="1" x14ac:dyDescent="0.2">
      <c r="A184" s="33"/>
      <c r="B184" s="33"/>
      <c r="C184" s="33"/>
      <c r="D184" s="33"/>
      <c r="E184" s="53"/>
      <c r="F184" s="33"/>
      <c r="G184" s="53"/>
      <c r="H184" s="54"/>
      <c r="I184" s="53"/>
    </row>
    <row r="185" spans="1:9" s="34" customFormat="1" x14ac:dyDescent="0.2">
      <c r="A185" s="33"/>
      <c r="B185" s="33"/>
      <c r="C185" s="33"/>
      <c r="D185" s="33"/>
      <c r="E185" s="53"/>
      <c r="F185" s="33"/>
      <c r="G185" s="53"/>
      <c r="H185" s="54"/>
      <c r="I185" s="53"/>
    </row>
    <row r="186" spans="1:9" s="34" customFormat="1" x14ac:dyDescent="0.2">
      <c r="A186" s="33"/>
      <c r="B186" s="33"/>
      <c r="C186" s="33"/>
      <c r="D186" s="33"/>
      <c r="E186" s="53"/>
      <c r="F186" s="33"/>
      <c r="G186" s="53"/>
      <c r="H186" s="54"/>
      <c r="I186" s="53"/>
    </row>
    <row r="187" spans="1:9" s="34" customFormat="1" x14ac:dyDescent="0.2">
      <c r="A187" s="33"/>
      <c r="B187" s="33"/>
      <c r="C187" s="33"/>
      <c r="D187" s="33"/>
      <c r="E187" s="53"/>
      <c r="F187" s="33"/>
      <c r="G187" s="53"/>
      <c r="H187" s="54"/>
      <c r="I187" s="53"/>
    </row>
    <row r="188" spans="1:9" s="34" customFormat="1" x14ac:dyDescent="0.2">
      <c r="A188" s="33"/>
      <c r="B188" s="33"/>
      <c r="C188" s="33"/>
      <c r="D188" s="33"/>
      <c r="E188" s="53"/>
      <c r="F188" s="33"/>
      <c r="G188" s="53"/>
      <c r="H188" s="54"/>
      <c r="I188" s="53"/>
    </row>
    <row r="189" spans="1:9" s="34" customFormat="1" x14ac:dyDescent="0.2">
      <c r="A189" s="33"/>
      <c r="B189" s="33"/>
      <c r="C189" s="33"/>
      <c r="D189" s="33"/>
      <c r="E189" s="53"/>
      <c r="F189" s="33"/>
      <c r="G189" s="53"/>
      <c r="H189" s="54"/>
      <c r="I189" s="53"/>
    </row>
    <row r="190" spans="1:9" s="34" customFormat="1" x14ac:dyDescent="0.2">
      <c r="A190" s="33"/>
      <c r="B190" s="33"/>
      <c r="C190" s="33"/>
      <c r="D190" s="33"/>
      <c r="E190" s="53"/>
      <c r="F190" s="33"/>
      <c r="G190" s="53"/>
      <c r="H190" s="54"/>
      <c r="I190" s="53"/>
    </row>
    <row r="191" spans="1:9" s="34" customFormat="1" x14ac:dyDescent="0.2">
      <c r="A191" s="33"/>
      <c r="B191" s="33"/>
      <c r="C191" s="33"/>
      <c r="D191" s="33"/>
      <c r="E191" s="53"/>
      <c r="F191" s="33"/>
      <c r="G191" s="53"/>
      <c r="H191" s="54"/>
      <c r="I191" s="53"/>
    </row>
    <row r="192" spans="1:9" s="34" customFormat="1" x14ac:dyDescent="0.2">
      <c r="A192" s="33"/>
      <c r="B192" s="33"/>
      <c r="C192" s="33"/>
      <c r="D192" s="33"/>
      <c r="E192" s="53"/>
      <c r="F192" s="33"/>
      <c r="G192" s="53"/>
      <c r="H192" s="54"/>
      <c r="I192" s="53"/>
    </row>
    <row r="193" spans="1:9" s="34" customFormat="1" x14ac:dyDescent="0.2">
      <c r="A193" s="33"/>
      <c r="B193" s="33"/>
      <c r="C193" s="33"/>
      <c r="D193" s="33"/>
      <c r="E193" s="53"/>
      <c r="F193" s="33"/>
      <c r="G193" s="53"/>
      <c r="H193" s="54"/>
      <c r="I193" s="53"/>
    </row>
    <row r="194" spans="1:9" s="34" customFormat="1" x14ac:dyDescent="0.2">
      <c r="A194" s="33"/>
      <c r="B194" s="33"/>
      <c r="C194" s="33"/>
      <c r="D194" s="33"/>
      <c r="E194" s="53"/>
      <c r="F194" s="33"/>
      <c r="G194" s="53"/>
      <c r="H194" s="54"/>
      <c r="I194" s="53"/>
    </row>
    <row r="195" spans="1:9" s="34" customFormat="1" x14ac:dyDescent="0.2">
      <c r="A195" s="33"/>
      <c r="B195" s="33"/>
      <c r="C195" s="33"/>
      <c r="D195" s="33"/>
      <c r="E195" s="53"/>
      <c r="F195" s="33"/>
      <c r="G195" s="53"/>
      <c r="H195" s="54"/>
      <c r="I195" s="53"/>
    </row>
    <row r="196" spans="1:9" s="34" customFormat="1" x14ac:dyDescent="0.2">
      <c r="A196" s="33"/>
      <c r="B196" s="33"/>
      <c r="C196" s="33"/>
      <c r="D196" s="33"/>
      <c r="E196" s="53"/>
      <c r="F196" s="33"/>
      <c r="G196" s="53"/>
      <c r="H196" s="54"/>
      <c r="I196" s="53"/>
    </row>
    <row r="197" spans="1:9" s="34" customFormat="1" x14ac:dyDescent="0.2">
      <c r="A197" s="33"/>
      <c r="B197" s="33"/>
      <c r="C197" s="33"/>
      <c r="D197" s="33"/>
      <c r="E197" s="53"/>
      <c r="F197" s="33"/>
      <c r="G197" s="53"/>
      <c r="H197" s="54"/>
      <c r="I197" s="53"/>
    </row>
    <row r="198" spans="1:9" s="34" customFormat="1" x14ac:dyDescent="0.2">
      <c r="A198" s="33"/>
      <c r="B198" s="33"/>
      <c r="C198" s="33"/>
      <c r="D198" s="33"/>
      <c r="E198" s="53"/>
      <c r="F198" s="33"/>
      <c r="G198" s="53"/>
      <c r="H198" s="54"/>
      <c r="I198" s="53"/>
    </row>
    <row r="199" spans="1:9" s="34" customFormat="1" x14ac:dyDescent="0.2">
      <c r="A199" s="33"/>
      <c r="B199" s="33"/>
      <c r="C199" s="33"/>
      <c r="D199" s="33"/>
      <c r="E199" s="53"/>
      <c r="F199" s="33"/>
      <c r="G199" s="53"/>
      <c r="H199" s="54"/>
      <c r="I199" s="53"/>
    </row>
    <row r="200" spans="1:9" s="34" customFormat="1" x14ac:dyDescent="0.2">
      <c r="A200" s="33"/>
      <c r="B200" s="33"/>
      <c r="C200" s="33"/>
      <c r="D200" s="33"/>
      <c r="E200" s="53"/>
      <c r="F200" s="33"/>
      <c r="G200" s="53"/>
      <c r="H200" s="54"/>
      <c r="I200" s="53"/>
    </row>
    <row r="201" spans="1:9" s="34" customFormat="1" x14ac:dyDescent="0.2">
      <c r="A201" s="33"/>
      <c r="B201" s="33"/>
      <c r="C201" s="33"/>
      <c r="D201" s="33"/>
      <c r="E201" s="53"/>
      <c r="F201" s="33"/>
      <c r="G201" s="53"/>
      <c r="H201" s="54"/>
      <c r="I201" s="53"/>
    </row>
    <row r="202" spans="1:9" s="34" customFormat="1" x14ac:dyDescent="0.2">
      <c r="A202" s="33"/>
      <c r="B202" s="33"/>
      <c r="C202" s="33"/>
      <c r="D202" s="33"/>
      <c r="E202" s="53"/>
      <c r="F202" s="33"/>
      <c r="G202" s="53"/>
      <c r="H202" s="54"/>
      <c r="I202" s="53"/>
    </row>
    <row r="203" spans="1:9" s="34" customFormat="1" x14ac:dyDescent="0.2">
      <c r="A203" s="33"/>
      <c r="B203" s="33"/>
      <c r="C203" s="33"/>
      <c r="D203" s="33"/>
      <c r="E203" s="53"/>
      <c r="F203" s="33"/>
      <c r="G203" s="53"/>
      <c r="H203" s="54"/>
      <c r="I203" s="53"/>
    </row>
    <row r="204" spans="1:9" s="34" customFormat="1" x14ac:dyDescent="0.2">
      <c r="A204" s="33"/>
      <c r="B204" s="33"/>
      <c r="C204" s="33"/>
      <c r="D204" s="33"/>
      <c r="E204" s="53"/>
      <c r="F204" s="33"/>
      <c r="G204" s="53"/>
      <c r="H204" s="54"/>
      <c r="I204" s="53"/>
    </row>
    <row r="205" spans="1:9" s="34" customFormat="1" x14ac:dyDescent="0.2">
      <c r="A205" s="33"/>
      <c r="B205" s="33"/>
      <c r="C205" s="33"/>
      <c r="D205" s="33"/>
      <c r="E205" s="53"/>
      <c r="F205" s="33"/>
      <c r="G205" s="53"/>
      <c r="H205" s="54"/>
      <c r="I205" s="53"/>
    </row>
    <row r="206" spans="1:9" s="34" customFormat="1" x14ac:dyDescent="0.2">
      <c r="A206" s="33"/>
      <c r="B206" s="33"/>
      <c r="C206" s="33"/>
      <c r="D206" s="33"/>
      <c r="E206" s="53"/>
      <c r="F206" s="33"/>
      <c r="G206" s="53"/>
      <c r="H206" s="54"/>
      <c r="I206" s="53"/>
    </row>
    <row r="207" spans="1:9" s="34" customFormat="1" x14ac:dyDescent="0.2">
      <c r="A207" s="33"/>
      <c r="B207" s="33"/>
      <c r="C207" s="33"/>
      <c r="D207" s="33"/>
      <c r="E207" s="53"/>
      <c r="F207" s="33"/>
      <c r="G207" s="53"/>
      <c r="H207" s="54"/>
      <c r="I207" s="53"/>
    </row>
    <row r="208" spans="1:9" s="34" customFormat="1" x14ac:dyDescent="0.2">
      <c r="A208" s="33"/>
      <c r="B208" s="33"/>
      <c r="C208" s="33"/>
      <c r="D208" s="33"/>
      <c r="E208" s="53"/>
      <c r="F208" s="33"/>
      <c r="G208" s="53"/>
      <c r="H208" s="54"/>
      <c r="I208" s="53"/>
    </row>
    <row r="209" spans="1:9" s="34" customFormat="1" x14ac:dyDescent="0.2">
      <c r="A209" s="33"/>
      <c r="B209" s="33"/>
      <c r="C209" s="33"/>
      <c r="D209" s="33"/>
      <c r="E209" s="53"/>
      <c r="F209" s="33"/>
      <c r="G209" s="53"/>
      <c r="H209" s="54"/>
      <c r="I209" s="53"/>
    </row>
    <row r="210" spans="1:9" s="34" customFormat="1" x14ac:dyDescent="0.2">
      <c r="A210" s="33"/>
      <c r="B210" s="33"/>
      <c r="C210" s="33"/>
      <c r="D210" s="33"/>
      <c r="E210" s="53"/>
      <c r="F210" s="33"/>
      <c r="G210" s="53"/>
      <c r="H210" s="54"/>
      <c r="I210" s="53"/>
    </row>
    <row r="211" spans="1:9" s="34" customFormat="1" x14ac:dyDescent="0.2">
      <c r="A211" s="33"/>
      <c r="B211" s="33"/>
      <c r="C211" s="33"/>
      <c r="D211" s="33"/>
      <c r="E211" s="53"/>
      <c r="F211" s="33"/>
      <c r="G211" s="53"/>
      <c r="H211" s="54"/>
      <c r="I211" s="53"/>
    </row>
    <row r="212" spans="1:9" s="34" customFormat="1" x14ac:dyDescent="0.2">
      <c r="A212" s="33"/>
      <c r="B212" s="33"/>
      <c r="C212" s="33"/>
      <c r="D212" s="33"/>
      <c r="E212" s="53"/>
      <c r="F212" s="33"/>
      <c r="G212" s="53"/>
      <c r="H212" s="54"/>
      <c r="I212" s="53"/>
    </row>
    <row r="213" spans="1:9" s="34" customFormat="1" x14ac:dyDescent="0.2">
      <c r="A213" s="33"/>
      <c r="B213" s="33"/>
      <c r="C213" s="33"/>
      <c r="D213" s="33"/>
      <c r="E213" s="53"/>
      <c r="F213" s="33"/>
      <c r="G213" s="53"/>
      <c r="H213" s="54"/>
      <c r="I213" s="53"/>
    </row>
    <row r="214" spans="1:9" s="34" customFormat="1" x14ac:dyDescent="0.2">
      <c r="A214" s="33"/>
      <c r="B214" s="33"/>
      <c r="C214" s="33"/>
      <c r="D214" s="33"/>
      <c r="E214" s="53"/>
      <c r="F214" s="33"/>
      <c r="G214" s="53"/>
      <c r="H214" s="54"/>
      <c r="I214" s="53"/>
    </row>
    <row r="215" spans="1:9" s="34" customFormat="1" x14ac:dyDescent="0.2">
      <c r="A215" s="33"/>
      <c r="B215" s="33"/>
      <c r="C215" s="33"/>
      <c r="D215" s="33"/>
      <c r="E215" s="53"/>
      <c r="F215" s="33"/>
      <c r="G215" s="53"/>
      <c r="H215" s="54"/>
      <c r="I215" s="53"/>
    </row>
    <row r="216" spans="1:9" s="34" customFormat="1" x14ac:dyDescent="0.2">
      <c r="A216" s="33"/>
      <c r="B216" s="33"/>
      <c r="C216" s="33"/>
      <c r="D216" s="33"/>
      <c r="E216" s="53"/>
      <c r="F216" s="33"/>
      <c r="G216" s="53"/>
      <c r="H216" s="54"/>
      <c r="I216" s="53"/>
    </row>
    <row r="217" spans="1:9" s="34" customFormat="1" x14ac:dyDescent="0.2">
      <c r="A217" s="33"/>
      <c r="B217" s="33"/>
      <c r="C217" s="33"/>
      <c r="D217" s="33"/>
      <c r="E217" s="53"/>
      <c r="F217" s="33"/>
      <c r="G217" s="53"/>
      <c r="H217" s="54"/>
      <c r="I217" s="53"/>
    </row>
    <row r="218" spans="1:9" s="34" customFormat="1" x14ac:dyDescent="0.2">
      <c r="A218" s="33"/>
      <c r="B218" s="33"/>
      <c r="C218" s="33"/>
      <c r="D218" s="33"/>
      <c r="E218" s="53"/>
      <c r="F218" s="33"/>
      <c r="G218" s="53"/>
      <c r="H218" s="54"/>
      <c r="I218" s="53"/>
    </row>
    <row r="219" spans="1:9" s="34" customFormat="1" x14ac:dyDescent="0.2">
      <c r="A219" s="33"/>
      <c r="B219" s="33"/>
      <c r="C219" s="33"/>
      <c r="D219" s="33"/>
      <c r="E219" s="53"/>
      <c r="F219" s="33"/>
      <c r="G219" s="53"/>
      <c r="H219" s="54"/>
      <c r="I219" s="53"/>
    </row>
    <row r="220" spans="1:9" s="34" customFormat="1" x14ac:dyDescent="0.2">
      <c r="A220" s="33"/>
      <c r="B220" s="33"/>
      <c r="C220" s="33"/>
      <c r="D220" s="33"/>
      <c r="E220" s="53"/>
      <c r="F220" s="33"/>
      <c r="G220" s="53"/>
      <c r="H220" s="54"/>
      <c r="I220" s="53"/>
    </row>
    <row r="221" spans="1:9" s="34" customFormat="1" x14ac:dyDescent="0.2">
      <c r="A221" s="33"/>
      <c r="B221" s="33"/>
      <c r="C221" s="33"/>
      <c r="D221" s="33"/>
      <c r="E221" s="53"/>
      <c r="F221" s="33"/>
      <c r="G221" s="53"/>
      <c r="H221" s="54"/>
      <c r="I221" s="53"/>
    </row>
    <row r="222" spans="1:9" s="34" customFormat="1" x14ac:dyDescent="0.2">
      <c r="A222" s="33"/>
      <c r="B222" s="33"/>
      <c r="C222" s="33"/>
      <c r="D222" s="33"/>
      <c r="E222" s="53"/>
      <c r="F222" s="33"/>
      <c r="G222" s="53"/>
      <c r="H222" s="54"/>
      <c r="I222" s="53"/>
    </row>
    <row r="223" spans="1:9" s="34" customFormat="1" x14ac:dyDescent="0.2">
      <c r="A223" s="33"/>
      <c r="B223" s="33"/>
      <c r="C223" s="33"/>
      <c r="D223" s="33"/>
      <c r="E223" s="53"/>
      <c r="F223" s="33"/>
      <c r="G223" s="53"/>
      <c r="H223" s="54"/>
      <c r="I223" s="53"/>
    </row>
    <row r="224" spans="1:9" s="34" customFormat="1" x14ac:dyDescent="0.2">
      <c r="A224" s="33"/>
      <c r="B224" s="33"/>
      <c r="C224" s="33"/>
      <c r="D224" s="33"/>
      <c r="E224" s="53"/>
      <c r="F224" s="33"/>
      <c r="G224" s="53"/>
      <c r="H224" s="54"/>
      <c r="I224" s="53"/>
    </row>
    <row r="225" spans="1:9" s="34" customFormat="1" x14ac:dyDescent="0.2">
      <c r="A225" s="33"/>
      <c r="B225" s="33"/>
      <c r="C225" s="33"/>
      <c r="D225" s="33"/>
      <c r="E225" s="53"/>
      <c r="F225" s="33"/>
      <c r="G225" s="53"/>
      <c r="H225" s="54"/>
      <c r="I225" s="53"/>
    </row>
    <row r="226" spans="1:9" s="34" customFormat="1" x14ac:dyDescent="0.2">
      <c r="A226" s="33"/>
      <c r="B226" s="33"/>
      <c r="C226" s="33"/>
      <c r="D226" s="33"/>
      <c r="E226" s="53"/>
      <c r="F226" s="33"/>
      <c r="G226" s="53"/>
      <c r="H226" s="54"/>
      <c r="I226" s="53"/>
    </row>
    <row r="227" spans="1:9" s="34" customFormat="1" x14ac:dyDescent="0.2">
      <c r="A227" s="33"/>
      <c r="B227" s="33"/>
      <c r="C227" s="33"/>
      <c r="D227" s="33"/>
      <c r="E227" s="53"/>
      <c r="F227" s="33"/>
      <c r="G227" s="53"/>
      <c r="H227" s="54"/>
      <c r="I227" s="53"/>
    </row>
    <row r="228" spans="1:9" s="34" customFormat="1" x14ac:dyDescent="0.2">
      <c r="A228" s="33"/>
      <c r="B228" s="33"/>
      <c r="C228" s="33"/>
      <c r="D228" s="33"/>
      <c r="E228" s="53"/>
      <c r="F228" s="33"/>
      <c r="G228" s="53"/>
      <c r="H228" s="54"/>
      <c r="I228" s="53"/>
    </row>
    <row r="229" spans="1:9" s="34" customFormat="1" x14ac:dyDescent="0.2">
      <c r="A229" s="33"/>
      <c r="B229" s="33"/>
      <c r="C229" s="33"/>
      <c r="D229" s="33"/>
      <c r="E229" s="53"/>
      <c r="F229" s="33"/>
      <c r="G229" s="53"/>
      <c r="H229" s="54"/>
      <c r="I229" s="53"/>
    </row>
    <row r="230" spans="1:9" s="34" customFormat="1" x14ac:dyDescent="0.2">
      <c r="A230" s="33"/>
      <c r="B230" s="33"/>
      <c r="C230" s="33"/>
      <c r="D230" s="33"/>
      <c r="E230" s="53"/>
      <c r="F230" s="33"/>
      <c r="G230" s="53"/>
      <c r="H230" s="54"/>
      <c r="I230" s="53"/>
    </row>
    <row r="231" spans="1:9" s="34" customFormat="1" x14ac:dyDescent="0.2">
      <c r="A231" s="33"/>
      <c r="B231" s="33"/>
      <c r="C231" s="33"/>
      <c r="D231" s="33"/>
      <c r="E231" s="53"/>
      <c r="F231" s="33"/>
      <c r="G231" s="53"/>
      <c r="H231" s="54"/>
      <c r="I231" s="53"/>
    </row>
    <row r="232" spans="1:9" s="34" customFormat="1" x14ac:dyDescent="0.2">
      <c r="A232" s="33"/>
      <c r="B232" s="33"/>
      <c r="C232" s="33"/>
      <c r="D232" s="33"/>
      <c r="E232" s="53"/>
      <c r="F232" s="33"/>
      <c r="G232" s="53"/>
      <c r="H232" s="54"/>
      <c r="I232" s="53"/>
    </row>
    <row r="233" spans="1:9" s="34" customFormat="1" x14ac:dyDescent="0.2">
      <c r="A233" s="33"/>
      <c r="B233" s="33"/>
      <c r="C233" s="33"/>
      <c r="D233" s="33"/>
      <c r="E233" s="53"/>
      <c r="F233" s="33"/>
      <c r="G233" s="53"/>
      <c r="H233" s="54"/>
      <c r="I233" s="53"/>
    </row>
    <row r="234" spans="1:9" s="34" customFormat="1" x14ac:dyDescent="0.2">
      <c r="A234" s="33"/>
      <c r="B234" s="33"/>
      <c r="C234" s="33"/>
      <c r="D234" s="33"/>
      <c r="E234" s="53"/>
      <c r="F234" s="33"/>
      <c r="G234" s="53"/>
      <c r="H234" s="54"/>
      <c r="I234" s="53"/>
    </row>
    <row r="235" spans="1:9" s="34" customFormat="1" x14ac:dyDescent="0.2">
      <c r="A235" s="33"/>
      <c r="B235" s="33"/>
      <c r="C235" s="33"/>
      <c r="D235" s="33"/>
      <c r="E235" s="53"/>
      <c r="F235" s="33"/>
      <c r="G235" s="53"/>
      <c r="H235" s="54"/>
      <c r="I235" s="53"/>
    </row>
    <row r="236" spans="1:9" s="34" customFormat="1" x14ac:dyDescent="0.2">
      <c r="A236" s="33"/>
      <c r="B236" s="33"/>
      <c r="C236" s="33"/>
      <c r="D236" s="33"/>
      <c r="E236" s="53"/>
      <c r="F236" s="33"/>
      <c r="G236" s="53"/>
      <c r="H236" s="54"/>
      <c r="I236" s="53"/>
    </row>
    <row r="237" spans="1:9" s="34" customFormat="1" x14ac:dyDescent="0.2">
      <c r="A237" s="33"/>
      <c r="B237" s="33"/>
      <c r="C237" s="33"/>
      <c r="D237" s="33"/>
      <c r="E237" s="53"/>
      <c r="F237" s="33"/>
      <c r="G237" s="53"/>
      <c r="H237" s="54"/>
      <c r="I237" s="53"/>
    </row>
    <row r="238" spans="1:9" s="34" customFormat="1" x14ac:dyDescent="0.2">
      <c r="A238" s="33"/>
      <c r="B238" s="33"/>
      <c r="C238" s="33"/>
      <c r="D238" s="33"/>
      <c r="E238" s="53"/>
      <c r="F238" s="33"/>
      <c r="G238" s="53"/>
      <c r="H238" s="54"/>
      <c r="I238" s="53"/>
    </row>
    <row r="239" spans="1:9" s="34" customFormat="1" x14ac:dyDescent="0.2">
      <c r="A239" s="33"/>
      <c r="B239" s="33"/>
      <c r="C239" s="33"/>
      <c r="D239" s="33"/>
      <c r="E239" s="53"/>
      <c r="F239" s="33"/>
      <c r="G239" s="53"/>
      <c r="H239" s="54"/>
      <c r="I239" s="53"/>
    </row>
    <row r="240" spans="1:9" s="34" customFormat="1" x14ac:dyDescent="0.2">
      <c r="A240" s="33"/>
      <c r="B240" s="33"/>
      <c r="C240" s="33"/>
      <c r="D240" s="33"/>
      <c r="E240" s="53"/>
      <c r="F240" s="33"/>
      <c r="G240" s="53"/>
      <c r="H240" s="54"/>
      <c r="I240" s="53"/>
    </row>
    <row r="241" spans="1:9" s="34" customFormat="1" x14ac:dyDescent="0.2">
      <c r="A241" s="33"/>
      <c r="B241" s="33"/>
      <c r="C241" s="33"/>
      <c r="D241" s="33"/>
      <c r="E241" s="53"/>
      <c r="F241" s="33"/>
      <c r="G241" s="53"/>
      <c r="H241" s="54"/>
      <c r="I241" s="53"/>
    </row>
    <row r="242" spans="1:9" s="34" customFormat="1" x14ac:dyDescent="0.2">
      <c r="A242" s="33"/>
      <c r="B242" s="33"/>
      <c r="C242" s="33"/>
      <c r="D242" s="33"/>
      <c r="E242" s="53"/>
      <c r="F242" s="33"/>
      <c r="G242" s="53"/>
      <c r="H242" s="54"/>
      <c r="I242" s="53"/>
    </row>
    <row r="243" spans="1:9" s="34" customFormat="1" x14ac:dyDescent="0.2">
      <c r="A243" s="33"/>
      <c r="B243" s="33"/>
      <c r="C243" s="33"/>
      <c r="D243" s="33"/>
      <c r="E243" s="53"/>
      <c r="F243" s="33"/>
      <c r="G243" s="53"/>
      <c r="H243" s="54"/>
      <c r="I243" s="53"/>
    </row>
    <row r="244" spans="1:9" s="34" customFormat="1" x14ac:dyDescent="0.2">
      <c r="A244" s="33"/>
      <c r="B244" s="33"/>
      <c r="C244" s="33"/>
      <c r="D244" s="33"/>
      <c r="E244" s="53"/>
      <c r="F244" s="33"/>
      <c r="G244" s="53"/>
      <c r="H244" s="54"/>
      <c r="I244" s="53"/>
    </row>
    <row r="245" spans="1:9" s="34" customFormat="1" x14ac:dyDescent="0.2">
      <c r="A245" s="33"/>
      <c r="B245" s="33"/>
      <c r="C245" s="33"/>
      <c r="D245" s="33"/>
      <c r="E245" s="53"/>
      <c r="F245" s="33"/>
      <c r="G245" s="53"/>
      <c r="H245" s="54"/>
      <c r="I245" s="53"/>
    </row>
    <row r="246" spans="1:9" s="34" customFormat="1" x14ac:dyDescent="0.2">
      <c r="A246" s="33"/>
      <c r="B246" s="33"/>
      <c r="C246" s="33"/>
      <c r="D246" s="33"/>
      <c r="E246" s="53"/>
      <c r="F246" s="33"/>
      <c r="G246" s="53"/>
      <c r="H246" s="54"/>
      <c r="I246" s="53"/>
    </row>
    <row r="247" spans="1:9" s="34" customFormat="1" x14ac:dyDescent="0.2">
      <c r="A247" s="33"/>
      <c r="B247" s="33"/>
      <c r="C247" s="33"/>
      <c r="D247" s="33"/>
      <c r="E247" s="53"/>
      <c r="F247" s="33"/>
      <c r="G247" s="53"/>
      <c r="H247" s="54"/>
      <c r="I247" s="53"/>
    </row>
    <row r="248" spans="1:9" s="34" customFormat="1" x14ac:dyDescent="0.2">
      <c r="A248" s="33"/>
      <c r="B248" s="33"/>
      <c r="C248" s="33"/>
      <c r="D248" s="33"/>
      <c r="E248" s="53"/>
      <c r="F248" s="33"/>
      <c r="G248" s="53"/>
      <c r="H248" s="54"/>
      <c r="I248" s="53"/>
    </row>
    <row r="249" spans="1:9" s="34" customFormat="1" x14ac:dyDescent="0.2">
      <c r="A249" s="33"/>
      <c r="B249" s="33"/>
      <c r="C249" s="33"/>
      <c r="D249" s="33"/>
      <c r="E249" s="53"/>
      <c r="F249" s="33"/>
      <c r="G249" s="53"/>
      <c r="H249" s="54"/>
      <c r="I249" s="53"/>
    </row>
    <row r="250" spans="1:9" s="34" customFormat="1" x14ac:dyDescent="0.2">
      <c r="A250" s="33"/>
      <c r="B250" s="33"/>
      <c r="C250" s="33"/>
      <c r="D250" s="33"/>
      <c r="E250" s="53"/>
      <c r="F250" s="33"/>
      <c r="G250" s="53"/>
      <c r="H250" s="54"/>
      <c r="I250" s="53"/>
    </row>
    <row r="251" spans="1:9" s="34" customFormat="1" x14ac:dyDescent="0.2">
      <c r="A251" s="33"/>
      <c r="B251" s="33"/>
      <c r="C251" s="33"/>
      <c r="D251" s="33"/>
      <c r="E251" s="53"/>
      <c r="F251" s="33"/>
      <c r="G251" s="53"/>
      <c r="H251" s="54"/>
      <c r="I251" s="53"/>
    </row>
    <row r="252" spans="1:9" s="34" customFormat="1" x14ac:dyDescent="0.2">
      <c r="A252" s="33"/>
      <c r="B252" s="33"/>
      <c r="C252" s="33"/>
      <c r="D252" s="33"/>
      <c r="E252" s="53"/>
      <c r="F252" s="33"/>
      <c r="G252" s="53"/>
      <c r="H252" s="54"/>
      <c r="I252" s="53"/>
    </row>
    <row r="253" spans="1:9" s="34" customFormat="1" x14ac:dyDescent="0.2">
      <c r="A253" s="33"/>
      <c r="B253" s="33"/>
      <c r="C253" s="33"/>
      <c r="D253" s="33"/>
      <c r="E253" s="53"/>
      <c r="F253" s="33"/>
      <c r="G253" s="53"/>
      <c r="H253" s="54"/>
      <c r="I253" s="53"/>
    </row>
    <row r="254" spans="1:9" s="34" customFormat="1" x14ac:dyDescent="0.2">
      <c r="A254" s="33"/>
      <c r="B254" s="33"/>
      <c r="C254" s="33"/>
      <c r="D254" s="33"/>
      <c r="E254" s="53"/>
      <c r="F254" s="33"/>
      <c r="G254" s="53"/>
      <c r="H254" s="54"/>
      <c r="I254" s="53"/>
    </row>
    <row r="255" spans="1:9" s="34" customFormat="1" x14ac:dyDescent="0.2">
      <c r="A255" s="33"/>
      <c r="B255" s="33"/>
      <c r="C255" s="33"/>
      <c r="D255" s="33"/>
      <c r="E255" s="53"/>
      <c r="F255" s="33"/>
      <c r="G255" s="53"/>
      <c r="H255" s="54"/>
      <c r="I255" s="53"/>
    </row>
    <row r="256" spans="1:9" s="34" customFormat="1" x14ac:dyDescent="0.2">
      <c r="A256" s="33"/>
      <c r="B256" s="33"/>
      <c r="C256" s="33"/>
      <c r="D256" s="33"/>
      <c r="E256" s="53"/>
      <c r="F256" s="33"/>
      <c r="G256" s="53"/>
      <c r="H256" s="54"/>
      <c r="I256" s="53"/>
    </row>
    <row r="257" spans="1:9" s="34" customFormat="1" x14ac:dyDescent="0.2">
      <c r="A257" s="33"/>
      <c r="B257" s="33"/>
      <c r="C257" s="33"/>
      <c r="D257" s="33"/>
      <c r="E257" s="53"/>
      <c r="F257" s="33"/>
      <c r="G257" s="53"/>
      <c r="H257" s="54"/>
      <c r="I257" s="53"/>
    </row>
    <row r="258" spans="1:9" s="34" customFormat="1" x14ac:dyDescent="0.2">
      <c r="A258" s="33"/>
      <c r="B258" s="33"/>
      <c r="C258" s="33"/>
      <c r="D258" s="33"/>
      <c r="E258" s="53"/>
      <c r="F258" s="33"/>
      <c r="G258" s="53"/>
      <c r="H258" s="54"/>
      <c r="I258" s="53"/>
    </row>
    <row r="259" spans="1:9" s="34" customFormat="1" x14ac:dyDescent="0.2">
      <c r="A259" s="33"/>
      <c r="B259" s="33"/>
      <c r="C259" s="33"/>
      <c r="D259" s="33"/>
      <c r="E259" s="53"/>
      <c r="F259" s="33"/>
      <c r="G259" s="53"/>
      <c r="H259" s="54"/>
      <c r="I259" s="53"/>
    </row>
    <row r="260" spans="1:9" s="34" customFormat="1" x14ac:dyDescent="0.2">
      <c r="A260" s="33"/>
      <c r="B260" s="33"/>
      <c r="C260" s="33"/>
      <c r="D260" s="33"/>
      <c r="E260" s="53"/>
      <c r="F260" s="33"/>
      <c r="G260" s="53"/>
      <c r="H260" s="54"/>
      <c r="I260" s="53"/>
    </row>
    <row r="261" spans="1:9" s="34" customFormat="1" x14ac:dyDescent="0.2">
      <c r="A261" s="33"/>
      <c r="B261" s="33"/>
      <c r="C261" s="33"/>
      <c r="D261" s="33"/>
      <c r="E261" s="53"/>
      <c r="F261" s="33"/>
      <c r="G261" s="53"/>
      <c r="H261" s="54"/>
      <c r="I261" s="53"/>
    </row>
    <row r="262" spans="1:9" s="34" customFormat="1" x14ac:dyDescent="0.2">
      <c r="A262" s="33"/>
      <c r="B262" s="33"/>
      <c r="C262" s="33"/>
      <c r="D262" s="33"/>
      <c r="E262" s="53"/>
      <c r="F262" s="33"/>
      <c r="G262" s="53"/>
      <c r="H262" s="54"/>
      <c r="I262" s="53"/>
    </row>
    <row r="263" spans="1:9" s="34" customFormat="1" x14ac:dyDescent="0.2">
      <c r="A263" s="33"/>
      <c r="B263" s="33"/>
      <c r="C263" s="33"/>
      <c r="D263" s="33"/>
      <c r="E263" s="53"/>
      <c r="F263" s="33"/>
      <c r="G263" s="53"/>
      <c r="H263" s="54"/>
      <c r="I263" s="53"/>
    </row>
    <row r="264" spans="1:9" s="34" customFormat="1" x14ac:dyDescent="0.2">
      <c r="A264" s="33"/>
      <c r="B264" s="33"/>
      <c r="C264" s="33"/>
      <c r="D264" s="33"/>
      <c r="E264" s="53"/>
      <c r="F264" s="33"/>
      <c r="G264" s="53"/>
      <c r="H264" s="54"/>
      <c r="I264" s="53"/>
    </row>
    <row r="265" spans="1:9" s="34" customFormat="1" x14ac:dyDescent="0.2">
      <c r="A265" s="33"/>
      <c r="B265" s="33"/>
      <c r="C265" s="33"/>
      <c r="D265" s="33"/>
      <c r="E265" s="53"/>
      <c r="F265" s="33"/>
      <c r="G265" s="53"/>
      <c r="H265" s="54"/>
      <c r="I265" s="53"/>
    </row>
    <row r="266" spans="1:9" s="34" customFormat="1" x14ac:dyDescent="0.2">
      <c r="A266" s="33"/>
      <c r="B266" s="33"/>
      <c r="C266" s="33"/>
      <c r="D266" s="33"/>
      <c r="E266" s="53"/>
      <c r="F266" s="33"/>
      <c r="G266" s="53"/>
      <c r="H266" s="54"/>
      <c r="I266" s="53"/>
    </row>
    <row r="267" spans="1:9" s="34" customFormat="1" x14ac:dyDescent="0.2">
      <c r="A267" s="33"/>
      <c r="B267" s="33"/>
      <c r="C267" s="33"/>
      <c r="D267" s="33"/>
      <c r="E267" s="53"/>
      <c r="F267" s="33"/>
      <c r="G267" s="53"/>
      <c r="H267" s="54"/>
      <c r="I267" s="53"/>
    </row>
    <row r="268" spans="1:9" s="34" customFormat="1" x14ac:dyDescent="0.2">
      <c r="A268" s="33"/>
      <c r="B268" s="33"/>
      <c r="C268" s="33"/>
      <c r="D268" s="33"/>
      <c r="E268" s="53"/>
      <c r="F268" s="33"/>
      <c r="G268" s="53"/>
      <c r="H268" s="54"/>
      <c r="I268" s="53"/>
    </row>
    <row r="269" spans="1:9" s="34" customFormat="1" x14ac:dyDescent="0.2">
      <c r="A269" s="33"/>
      <c r="B269" s="33"/>
      <c r="C269" s="33"/>
      <c r="D269" s="33"/>
      <c r="E269" s="53"/>
      <c r="F269" s="33"/>
      <c r="G269" s="53"/>
      <c r="H269" s="54"/>
      <c r="I269" s="53"/>
    </row>
    <row r="270" spans="1:9" s="34" customFormat="1" x14ac:dyDescent="0.2">
      <c r="A270" s="33"/>
      <c r="B270" s="33"/>
      <c r="C270" s="33"/>
      <c r="D270" s="33"/>
      <c r="E270" s="53"/>
      <c r="F270" s="33"/>
      <c r="G270" s="53"/>
      <c r="H270" s="54"/>
      <c r="I270" s="53"/>
    </row>
  </sheetData>
  <mergeCells count="2">
    <mergeCell ref="B5:D5"/>
    <mergeCell ref="F5:G5"/>
  </mergeCells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2.2</vt:lpstr>
      <vt:lpstr>Data 2.2</vt:lpstr>
      <vt:lpstr>Sheet1</vt:lpstr>
      <vt:lpstr>'Table 2.2'!Print_Area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2</dc:subject>
  <dc:creator>Andrew Kopras</dc:creator>
  <cp:lastModifiedBy>Gilfillan, Geoff (DPS)</cp:lastModifiedBy>
  <cp:lastPrinted>2020-02-25T03:09:17Z</cp:lastPrinted>
  <dcterms:created xsi:type="dcterms:W3CDTF">2001-10-02T01:37:01Z</dcterms:created>
  <dcterms:modified xsi:type="dcterms:W3CDTF">2022-02-28T06:48:44Z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2022-01-17T00:34:19Z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b001ad8d-ae93-442c-a45a-977aad5c8ef9</vt:lpwstr>
  </property>
  <property fmtid="{D5CDD505-2E9C-101B-9397-08002B2CF9AE}" pid="8" name="MSIP_Label_234ea0fa-41da-4eb0-b95e-07c328641c0b_ContentBits">
    <vt:lpwstr>0</vt:lpwstr>
  </property>
</Properties>
</file>